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8関係\3.各種申請書\金峰\"/>
    </mc:Choice>
  </mc:AlternateContent>
  <xr:revisionPtr revIDLastSave="0" documentId="13_ncr:1_{FB02A0E8-8324-49AB-9FD4-EB89AFD86B63}" xr6:coauthVersionLast="47" xr6:coauthVersionMax="47" xr10:uidLastSave="{00000000-0000-0000-0000-000000000000}"/>
  <bookViews>
    <workbookView xWindow="-120" yWindow="-120" windowWidth="20730" windowHeight="11040" tabRatio="865" xr2:uid="{00000000-000D-0000-FFFF-FFFF00000000}"/>
  </bookViews>
  <sheets>
    <sheet name="基本情報" sheetId="14" r:id="rId1"/>
    <sheet name="①人数表" sheetId="3" r:id="rId2"/>
    <sheet name="②活動プログラム" sheetId="12" r:id="rId3"/>
    <sheet name="③給食申込書" sheetId="24" r:id="rId4"/>
    <sheet name="食形態" sheetId="25" state="hidden" r:id="rId5"/>
    <sheet name="班分け" sheetId="26" state="hidden" r:id="rId6"/>
    <sheet name="補助食・おやつ" sheetId="27" state="hidden" r:id="rId7"/>
    <sheet name="③食物アレルギー個人調査票" sheetId="28" r:id="rId8"/>
    <sheet name="④金峰バス利用申込書" sheetId="10" r:id="rId9"/>
    <sheet name="⑤指導者・責任者名簿" sheetId="9" r:id="rId10"/>
    <sheet name="⑥宿泊者名簿" sheetId="31" r:id="rId11"/>
    <sheet name="⑦由良コミセン利用計画表" sheetId="29" r:id="rId12"/>
    <sheet name="⑧いかだレスキュー艇依頼申請書" sheetId="19" r:id="rId13"/>
    <sheet name="⑨いかだ活動計画表" sheetId="32" r:id="rId14"/>
    <sheet name="⑩温水シャワー・海テラス使用申請書" sheetId="20" r:id="rId15"/>
    <sheet name="⑪加茂水産高校関係申請書" sheetId="21" r:id="rId16"/>
    <sheet name="⑫海のゆりかご学習申請書" sheetId="30" r:id="rId17"/>
  </sheets>
  <definedNames>
    <definedName name="_xlnm.Print_Area" localSheetId="1">①人数表!$A$1:$K$78</definedName>
    <definedName name="_xlnm.Print_Area" localSheetId="2">②活動プログラム!$A$1:$Q$174</definedName>
    <definedName name="_xlnm.Print_Area" localSheetId="3">③給食申込書!$A$1:$Z$232</definedName>
    <definedName name="_xlnm.Print_Area" localSheetId="7">③食物アレルギー個人調査票!$A$1:$V$43</definedName>
    <definedName name="_xlnm.Print_Area" localSheetId="8">④金峰バス利用申込書!$A$1:$W$41</definedName>
    <definedName name="_xlnm.Print_Area" localSheetId="9">⑤指導者・責任者名簿!$A$1:$W$41</definedName>
    <definedName name="_xlnm.Print_Area" localSheetId="10">⑥宿泊者名簿!$A$1:$K$121</definedName>
    <definedName name="_xlnm.Print_Area" localSheetId="11">⑦由良コミセン利用計画表!$A$1:$M$39</definedName>
    <definedName name="_xlnm.Print_Area" localSheetId="12">⑧いかだレスキュー艇依頼申請書!$A$1:$S$41</definedName>
    <definedName name="_xlnm.Print_Area" localSheetId="13">⑨いかだ活動計画表!$A$1:$L$32</definedName>
    <definedName name="_xlnm.Print_Area" localSheetId="14">⑩温水シャワー・海テラス使用申請書!$A$1:$T$30</definedName>
    <definedName name="_xlnm.Print_Area" localSheetId="15">⑪加茂水産高校関係申請書!$A$1:$T$37</definedName>
    <definedName name="_xlnm.Print_Area" localSheetId="16">⑫海のゆりかご学習申請書!$A$1:$U$40</definedName>
    <definedName name="_xlnm.Print_Area" localSheetId="0">基本情報!$A$1:$W$47</definedName>
    <definedName name="レトルト炊飯昼" localSheetId="10">#REF!</definedName>
    <definedName name="レトルト炊飯昼" localSheetId="13">テーブル8[レトルト炊飯昼]</definedName>
    <definedName name="レトルト炊飯昼" localSheetId="5">#REF!</definedName>
    <definedName name="レトルト炊飯昼" localSheetId="6">#REF!</definedName>
    <definedName name="レトルト炊飯昼">テーブル8[レトルト炊飯昼]</definedName>
    <definedName name="レトルト炊飯朝" localSheetId="10">#REF!</definedName>
    <definedName name="レトルト炊飯朝" localSheetId="13">テーブル3[レトルト炊飯朝]</definedName>
    <definedName name="レトルト炊飯朝" localSheetId="5">#REF!</definedName>
    <definedName name="レトルト炊飯朝" localSheetId="6">#REF!</definedName>
    <definedName name="レトルト炊飯朝">テーブル3[レトルト炊飯朝]</definedName>
    <definedName name="レトルト炊飯夕" localSheetId="10">#REF!</definedName>
    <definedName name="レトルト炊飯夕" localSheetId="13">テーブル13[レトルト炊飯]</definedName>
    <definedName name="レトルト炊飯夕" localSheetId="5">#REF!</definedName>
    <definedName name="レトルト炊飯夕" localSheetId="6">#REF!</definedName>
    <definedName name="レトルト炊飯夕">テーブル13[レトルト炊飯]</definedName>
    <definedName name="館内食昼" localSheetId="10">#REF!</definedName>
    <definedName name="館内食昼" localSheetId="13">テーブル6[館内食昼]</definedName>
    <definedName name="館内食昼" localSheetId="5">#REF!</definedName>
    <definedName name="館内食昼" localSheetId="6">#REF!</definedName>
    <definedName name="館内食昼">テーブル6[館内食昼]</definedName>
    <definedName name="館内食朝" localSheetId="10">#REF!</definedName>
    <definedName name="館内食朝" localSheetId="13">テーブル1[館内食朝]</definedName>
    <definedName name="館内食朝" localSheetId="5">#REF!</definedName>
    <definedName name="館内食朝" localSheetId="6">#REF!</definedName>
    <definedName name="館内食朝">テーブル1[館内食朝]</definedName>
    <definedName name="館内食夕" localSheetId="10">#REF!</definedName>
    <definedName name="館内食夕" localSheetId="13">テーブル11[館内食夕]</definedName>
    <definedName name="館内食夕" localSheetId="5">#REF!</definedName>
    <definedName name="館内食夕" localSheetId="6">#REF!</definedName>
    <definedName name="館内食夕">テーブル11[館内食夕]</definedName>
    <definedName name="食形態" localSheetId="10">#REF!</definedName>
    <definedName name="食形態">#REF!</definedName>
    <definedName name="食形態朝">#REF!</definedName>
    <definedName name="昼" localSheetId="10">#REF!</definedName>
    <definedName name="昼" localSheetId="13">テーブル24[昼]</definedName>
    <definedName name="昼" localSheetId="6">#REF!</definedName>
    <definedName name="昼">テーブル24[昼]</definedName>
    <definedName name="昼食" localSheetId="10">#REF!</definedName>
    <definedName name="昼食" localSheetId="5">#REF!</definedName>
    <definedName name="昼食" localSheetId="6">#REF!</definedName>
    <definedName name="昼食">食形態!$G$1:$K$1</definedName>
    <definedName name="朝" localSheetId="10">#REF!</definedName>
    <definedName name="朝" localSheetId="13">テーブル23[朝]</definedName>
    <definedName name="朝" localSheetId="6">#REF!</definedName>
    <definedName name="朝">テーブル23[朝]</definedName>
    <definedName name="朝食" localSheetId="10">#REF!</definedName>
    <definedName name="朝食" localSheetId="5">#REF!</definedName>
    <definedName name="朝食" localSheetId="6">#REF!</definedName>
    <definedName name="朝食">食形態!$A$1:$E$1</definedName>
    <definedName name="特別食昼" localSheetId="10">#REF!</definedName>
    <definedName name="特別食昼" localSheetId="13">テーブル9[特別食昼]</definedName>
    <definedName name="特別食昼" localSheetId="5">#REF!</definedName>
    <definedName name="特別食昼" localSheetId="6">#REF!</definedName>
    <definedName name="特別食昼">テーブル9[特別食昼]</definedName>
    <definedName name="特別食朝" localSheetId="10">#REF!</definedName>
    <definedName name="特別食朝" localSheetId="13">テーブル4[特別食朝]</definedName>
    <definedName name="特別食朝" localSheetId="5">#REF!</definedName>
    <definedName name="特別食朝" localSheetId="6">#REF!</definedName>
    <definedName name="特別食朝">テーブル4[特別食朝]</definedName>
    <definedName name="特別食夕" localSheetId="10">#REF!</definedName>
    <definedName name="特別食夕" localSheetId="13">テーブル14[特別食夕]</definedName>
    <definedName name="特別食夕" localSheetId="5">#REF!</definedName>
    <definedName name="特別食夕" localSheetId="6">#REF!</definedName>
    <definedName name="特別食夕">テーブル14[特別食夕]</definedName>
    <definedName name="班分け" localSheetId="10">#REF!</definedName>
    <definedName name="班分け" localSheetId="6">#REF!</definedName>
    <definedName name="班分け">班分け!$A$1:$C$1</definedName>
    <definedName name="班分け昼">#REF!</definedName>
    <definedName name="班分け朝">#REF!</definedName>
    <definedName name="班分け夕">#REF!</definedName>
    <definedName name="弁当昼" localSheetId="10">#REF!</definedName>
    <definedName name="弁当昼" localSheetId="13">テーブル10[弁当昼]</definedName>
    <definedName name="弁当昼" localSheetId="5">#REF!</definedName>
    <definedName name="弁当昼" localSheetId="6">#REF!</definedName>
    <definedName name="弁当昼">テーブル10[弁当昼]</definedName>
    <definedName name="弁当朝" localSheetId="10">#REF!</definedName>
    <definedName name="弁当朝" localSheetId="13">テーブル5[弁当朝]</definedName>
    <definedName name="弁当朝" localSheetId="5">#REF!</definedName>
    <definedName name="弁当朝" localSheetId="6">#REF!</definedName>
    <definedName name="弁当朝">テーブル5[弁当朝]</definedName>
    <definedName name="弁当夕" localSheetId="10">#REF!</definedName>
    <definedName name="弁当夕" localSheetId="13">テーブル15[弁当夕]</definedName>
    <definedName name="弁当夕" localSheetId="5">#REF!</definedName>
    <definedName name="弁当夕" localSheetId="6">#REF!</definedName>
    <definedName name="弁当夕">テーブル15[弁当夕]</definedName>
    <definedName name="野外炊飯昼" localSheetId="10">#REF!</definedName>
    <definedName name="野外炊飯昼" localSheetId="13">テーブル7[野外炊飯昼]</definedName>
    <definedName name="野外炊飯昼" localSheetId="5">#REF!</definedName>
    <definedName name="野外炊飯昼" localSheetId="6">#REF!</definedName>
    <definedName name="野外炊飯昼">テーブル7[野外炊飯昼]</definedName>
    <definedName name="野外炊飯朝" localSheetId="10">#REF!</definedName>
    <definedName name="野外炊飯朝" localSheetId="13">テーブル2[野外炊飯朝]</definedName>
    <definedName name="野外炊飯朝" localSheetId="5">#REF!</definedName>
    <definedName name="野外炊飯朝" localSheetId="6">#REF!</definedName>
    <definedName name="野外炊飯朝">テーブル2[野外炊飯朝]</definedName>
    <definedName name="野外炊飯夕" localSheetId="10">#REF!</definedName>
    <definedName name="野外炊飯夕" localSheetId="13">テーブル12[野外炊飯夕]</definedName>
    <definedName name="野外炊飯夕" localSheetId="5">#REF!</definedName>
    <definedName name="野外炊飯夕" localSheetId="6">#REF!</definedName>
    <definedName name="野外炊飯夕">テーブル12[野外炊飯夕]</definedName>
    <definedName name="夕" localSheetId="10">#REF!</definedName>
    <definedName name="夕" localSheetId="13">テーブル25[夕]</definedName>
    <definedName name="夕" localSheetId="6">#REF!</definedName>
    <definedName name="夕">テーブル25[夕]</definedName>
    <definedName name="夕食" localSheetId="10">#REF!</definedName>
    <definedName name="夕食" localSheetId="5">#REF!</definedName>
    <definedName name="夕食" localSheetId="6">#REF!</definedName>
    <definedName name="夕食">食形態!$M$1:$Q$1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3" l="1"/>
  <c r="G58" i="3"/>
  <c r="D58" i="3"/>
  <c r="V77" i="3"/>
  <c r="U77" i="3"/>
  <c r="T77" i="3"/>
  <c r="T78" i="3" s="1"/>
  <c r="S77" i="3"/>
  <c r="R77" i="3"/>
  <c r="Q77" i="3"/>
  <c r="Q78" i="3" s="1"/>
  <c r="P77" i="3"/>
  <c r="O77" i="3"/>
  <c r="N77" i="3"/>
  <c r="N78" i="3" s="1"/>
  <c r="K77" i="3"/>
  <c r="J77" i="3"/>
  <c r="I77" i="3"/>
  <c r="I78" i="3" s="1"/>
  <c r="H77" i="3"/>
  <c r="G77" i="3"/>
  <c r="F77" i="3"/>
  <c r="F78" i="3" s="1"/>
  <c r="E77" i="3"/>
  <c r="D77" i="3"/>
  <c r="C77" i="3"/>
  <c r="C78" i="3" s="1"/>
  <c r="I56" i="3"/>
  <c r="H56" i="3"/>
  <c r="E56" i="3"/>
  <c r="A56" i="3"/>
  <c r="T53" i="3"/>
  <c r="I53" i="3"/>
  <c r="R179" i="24"/>
  <c r="G179" i="24"/>
  <c r="BA225" i="24"/>
  <c r="AV225" i="24"/>
  <c r="AP225" i="24"/>
  <c r="AK225" i="24"/>
  <c r="Y225" i="24"/>
  <c r="T225" i="24"/>
  <c r="N225" i="24"/>
  <c r="I225" i="24"/>
  <c r="BA224" i="24"/>
  <c r="AV224" i="24"/>
  <c r="AP224" i="24"/>
  <c r="AK224" i="24"/>
  <c r="Y224" i="24"/>
  <c r="T224" i="24"/>
  <c r="N224" i="24"/>
  <c r="I224" i="24"/>
  <c r="BA222" i="24"/>
  <c r="AV222" i="24"/>
  <c r="AP222" i="24"/>
  <c r="AK222" i="24"/>
  <c r="Y222" i="24"/>
  <c r="T222" i="24"/>
  <c r="N222" i="24"/>
  <c r="I222" i="24"/>
  <c r="BA221" i="24"/>
  <c r="AV221" i="24"/>
  <c r="AP221" i="24"/>
  <c r="AK221" i="24"/>
  <c r="Y221" i="24"/>
  <c r="T221" i="24"/>
  <c r="N221" i="24"/>
  <c r="I221" i="24"/>
  <c r="BA219" i="24"/>
  <c r="AV219" i="24"/>
  <c r="AP219" i="24"/>
  <c r="AK219" i="24"/>
  <c r="Y219" i="24"/>
  <c r="T219" i="24"/>
  <c r="N219" i="24"/>
  <c r="I219" i="24"/>
  <c r="BA218" i="24"/>
  <c r="AV218" i="24"/>
  <c r="AP218" i="24"/>
  <c r="AK218" i="24"/>
  <c r="Y218" i="24"/>
  <c r="T218" i="24"/>
  <c r="N218" i="24"/>
  <c r="I218" i="24"/>
  <c r="BA215" i="24"/>
  <c r="AV215" i="24"/>
  <c r="AP215" i="24"/>
  <c r="AK215" i="24"/>
  <c r="Y215" i="24"/>
  <c r="T215" i="24"/>
  <c r="N215" i="24"/>
  <c r="I215" i="24"/>
  <c r="BA214" i="24"/>
  <c r="AV214" i="24"/>
  <c r="AP214" i="24"/>
  <c r="AK214" i="24"/>
  <c r="Y214" i="24"/>
  <c r="T214" i="24"/>
  <c r="N214" i="24"/>
  <c r="I214" i="24"/>
  <c r="BA212" i="24"/>
  <c r="AV212" i="24"/>
  <c r="AP212" i="24"/>
  <c r="AK212" i="24"/>
  <c r="Y212" i="24"/>
  <c r="T212" i="24"/>
  <c r="N212" i="24"/>
  <c r="I212" i="24"/>
  <c r="BA211" i="24"/>
  <c r="AV211" i="24"/>
  <c r="AP211" i="24"/>
  <c r="AK211" i="24"/>
  <c r="Y211" i="24"/>
  <c r="T211" i="24"/>
  <c r="N211" i="24"/>
  <c r="I211" i="24"/>
  <c r="BA209" i="24"/>
  <c r="AV209" i="24"/>
  <c r="AP209" i="24"/>
  <c r="AK209" i="24"/>
  <c r="Y209" i="24"/>
  <c r="T209" i="24"/>
  <c r="N209" i="24"/>
  <c r="I209" i="24"/>
  <c r="BA208" i="24"/>
  <c r="AV208" i="24"/>
  <c r="AP208" i="24"/>
  <c r="AK208" i="24"/>
  <c r="Y208" i="24"/>
  <c r="T208" i="24"/>
  <c r="N208" i="24"/>
  <c r="I208" i="24"/>
  <c r="AT179" i="24"/>
  <c r="AI179" i="24"/>
  <c r="C149" i="12"/>
  <c r="L124" i="12"/>
  <c r="C124" i="12"/>
  <c r="C122" i="12"/>
  <c r="N120" i="12"/>
  <c r="K120" i="12"/>
  <c r="I120" i="12"/>
  <c r="A120" i="12"/>
  <c r="N117" i="12"/>
  <c r="AM31" i="14"/>
  <c r="P31" i="14"/>
  <c r="I7" i="28"/>
  <c r="C7" i="28"/>
  <c r="C5" i="28"/>
  <c r="D3" i="24"/>
  <c r="P42" i="14"/>
  <c r="P36" i="14"/>
  <c r="P30" i="14"/>
  <c r="AM42" i="14"/>
  <c r="AM30" i="14"/>
  <c r="Y6" i="29"/>
  <c r="L6" i="29"/>
  <c r="S2" i="24"/>
  <c r="S60" i="24" s="1"/>
  <c r="S118" i="24" s="1"/>
  <c r="S176" i="24" s="1"/>
  <c r="C5" i="32"/>
  <c r="F95" i="31"/>
  <c r="E95" i="31" s="1"/>
  <c r="C95" i="31"/>
  <c r="C94" i="31"/>
  <c r="F67" i="31"/>
  <c r="E67" i="31" s="1"/>
  <c r="C67" i="31"/>
  <c r="C66" i="31"/>
  <c r="F39" i="31"/>
  <c r="E39" i="31" s="1"/>
  <c r="C39" i="31"/>
  <c r="C38" i="31"/>
  <c r="F11" i="31"/>
  <c r="E11" i="31" s="1"/>
  <c r="C11" i="31"/>
  <c r="C10" i="31"/>
  <c r="M12" i="30" l="1"/>
  <c r="M11" i="30"/>
  <c r="O10" i="30"/>
  <c r="M10" i="30"/>
  <c r="O9" i="30"/>
  <c r="M9" i="30"/>
  <c r="M8" i="30"/>
  <c r="AM45" i="14" l="1"/>
  <c r="AM36" i="14" l="1"/>
  <c r="AK5" i="14" l="1"/>
  <c r="C5" i="29" l="1"/>
  <c r="O9" i="28" l="1"/>
  <c r="E9" i="28"/>
  <c r="R3" i="28"/>
  <c r="O9" i="9" l="1"/>
  <c r="Q112" i="24" l="1"/>
  <c r="Q170" i="24" s="1"/>
  <c r="Q228" i="24" s="1"/>
  <c r="L113" i="24"/>
  <c r="L171" i="24" s="1"/>
  <c r="L229" i="24" s="1"/>
  <c r="L112" i="24"/>
  <c r="L170" i="24" s="1"/>
  <c r="L228" i="24" s="1"/>
  <c r="I112" i="24"/>
  <c r="I170" i="24" s="1"/>
  <c r="I228" i="24" s="1"/>
  <c r="F112" i="24"/>
  <c r="F170" i="24" s="1"/>
  <c r="F228" i="24" s="1"/>
  <c r="B112" i="24"/>
  <c r="B170" i="24" s="1"/>
  <c r="B228" i="24" s="1"/>
  <c r="C8" i="12" l="1"/>
  <c r="BA51" i="24" l="1"/>
  <c r="AV51" i="24"/>
  <c r="AP51" i="24"/>
  <c r="AK51" i="24"/>
  <c r="BA50" i="24"/>
  <c r="AV50" i="24"/>
  <c r="AP50" i="24"/>
  <c r="AK50" i="24"/>
  <c r="BA48" i="24"/>
  <c r="AV48" i="24"/>
  <c r="AP48" i="24"/>
  <c r="AK48" i="24"/>
  <c r="BA47" i="24"/>
  <c r="AV47" i="24"/>
  <c r="AP47" i="24"/>
  <c r="AK47" i="24"/>
  <c r="BA45" i="24"/>
  <c r="AV45" i="24"/>
  <c r="AP45" i="24"/>
  <c r="AK45" i="24"/>
  <c r="BA44" i="24"/>
  <c r="AV44" i="24"/>
  <c r="AP44" i="24"/>
  <c r="AK44" i="24"/>
  <c r="BA41" i="24"/>
  <c r="AV41" i="24"/>
  <c r="AP41" i="24"/>
  <c r="AK41" i="24"/>
  <c r="BA40" i="24"/>
  <c r="AV40" i="24"/>
  <c r="AP40" i="24"/>
  <c r="AK40" i="24"/>
  <c r="BA38" i="24"/>
  <c r="AV38" i="24"/>
  <c r="AP38" i="24"/>
  <c r="AK38" i="24"/>
  <c r="BA37" i="24"/>
  <c r="AV37" i="24"/>
  <c r="AP37" i="24"/>
  <c r="AK37" i="24"/>
  <c r="BA35" i="24"/>
  <c r="AV35" i="24"/>
  <c r="AP35" i="24"/>
  <c r="AK35" i="24"/>
  <c r="BA34" i="24"/>
  <c r="AV34" i="24"/>
  <c r="AP34" i="24"/>
  <c r="AK34" i="24"/>
  <c r="BA109" i="24"/>
  <c r="AV109" i="24"/>
  <c r="AP109" i="24"/>
  <c r="AK109" i="24"/>
  <c r="BA108" i="24"/>
  <c r="AV108" i="24"/>
  <c r="AP108" i="24"/>
  <c r="AK108" i="24"/>
  <c r="BA106" i="24"/>
  <c r="AV106" i="24"/>
  <c r="AP106" i="24"/>
  <c r="AK106" i="24"/>
  <c r="BA105" i="24"/>
  <c r="AV105" i="24"/>
  <c r="AP105" i="24"/>
  <c r="AK105" i="24"/>
  <c r="BA103" i="24"/>
  <c r="AV103" i="24"/>
  <c r="AP103" i="24"/>
  <c r="AK103" i="24"/>
  <c r="BA102" i="24"/>
  <c r="AV102" i="24"/>
  <c r="AP102" i="24"/>
  <c r="AK102" i="24"/>
  <c r="BA99" i="24"/>
  <c r="AV99" i="24"/>
  <c r="AP99" i="24"/>
  <c r="AK99" i="24"/>
  <c r="BA98" i="24"/>
  <c r="AV98" i="24"/>
  <c r="AP98" i="24"/>
  <c r="AK98" i="24"/>
  <c r="BA96" i="24"/>
  <c r="AV96" i="24"/>
  <c r="AP96" i="24"/>
  <c r="AK96" i="24"/>
  <c r="BA95" i="24"/>
  <c r="AV95" i="24"/>
  <c r="AP95" i="24"/>
  <c r="AK95" i="24"/>
  <c r="BA93" i="24"/>
  <c r="AV93" i="24"/>
  <c r="AP93" i="24"/>
  <c r="AK93" i="24"/>
  <c r="BA92" i="24"/>
  <c r="AV92" i="24"/>
  <c r="AP92" i="24"/>
  <c r="AK92" i="24"/>
  <c r="BA167" i="24"/>
  <c r="AV167" i="24"/>
  <c r="AP167" i="24"/>
  <c r="AK167" i="24"/>
  <c r="BA166" i="24"/>
  <c r="AV166" i="24"/>
  <c r="AP166" i="24"/>
  <c r="AK166" i="24"/>
  <c r="BA164" i="24"/>
  <c r="AV164" i="24"/>
  <c r="AP164" i="24"/>
  <c r="AK164" i="24"/>
  <c r="BA163" i="24"/>
  <c r="AV163" i="24"/>
  <c r="AP163" i="24"/>
  <c r="AK163" i="24"/>
  <c r="BA161" i="24"/>
  <c r="AV161" i="24"/>
  <c r="AP161" i="24"/>
  <c r="AK161" i="24"/>
  <c r="BA160" i="24"/>
  <c r="AV160" i="24"/>
  <c r="AP160" i="24"/>
  <c r="AK160" i="24"/>
  <c r="BA157" i="24"/>
  <c r="AV157" i="24"/>
  <c r="AP157" i="24"/>
  <c r="AK157" i="24"/>
  <c r="BA156" i="24"/>
  <c r="AV156" i="24"/>
  <c r="AP156" i="24"/>
  <c r="AK156" i="24"/>
  <c r="BA154" i="24"/>
  <c r="AV154" i="24"/>
  <c r="AP154" i="24"/>
  <c r="AK154" i="24"/>
  <c r="BA153" i="24"/>
  <c r="AV153" i="24"/>
  <c r="AP153" i="24"/>
  <c r="AK153" i="24"/>
  <c r="BA151" i="24"/>
  <c r="AV151" i="24"/>
  <c r="AP151" i="24"/>
  <c r="AK151" i="24"/>
  <c r="BA150" i="24"/>
  <c r="AV150" i="24"/>
  <c r="AP150" i="24"/>
  <c r="AK150" i="24"/>
  <c r="Y167" i="24"/>
  <c r="T167" i="24"/>
  <c r="N167" i="24"/>
  <c r="I167" i="24"/>
  <c r="Y166" i="24"/>
  <c r="T166" i="24"/>
  <c r="N166" i="24"/>
  <c r="I166" i="24"/>
  <c r="Y164" i="24"/>
  <c r="T164" i="24"/>
  <c r="N164" i="24"/>
  <c r="I164" i="24"/>
  <c r="Y163" i="24"/>
  <c r="T163" i="24"/>
  <c r="N163" i="24"/>
  <c r="I163" i="24"/>
  <c r="Y161" i="24"/>
  <c r="T161" i="24"/>
  <c r="N161" i="24"/>
  <c r="I161" i="24"/>
  <c r="Y160" i="24"/>
  <c r="T160" i="24"/>
  <c r="N160" i="24"/>
  <c r="I160" i="24"/>
  <c r="Y157" i="24"/>
  <c r="T157" i="24"/>
  <c r="N157" i="24"/>
  <c r="I157" i="24"/>
  <c r="Y156" i="24"/>
  <c r="T156" i="24"/>
  <c r="N156" i="24"/>
  <c r="I156" i="24"/>
  <c r="Y154" i="24"/>
  <c r="T154" i="24"/>
  <c r="N154" i="24"/>
  <c r="I154" i="24"/>
  <c r="Y153" i="24"/>
  <c r="T153" i="24"/>
  <c r="N153" i="24"/>
  <c r="I153" i="24"/>
  <c r="Y151" i="24"/>
  <c r="T151" i="24"/>
  <c r="N151" i="24"/>
  <c r="I151" i="24"/>
  <c r="Y150" i="24"/>
  <c r="T150" i="24"/>
  <c r="N150" i="24"/>
  <c r="I150" i="24"/>
  <c r="Y109" i="24"/>
  <c r="T109" i="24"/>
  <c r="N109" i="24"/>
  <c r="I109" i="24"/>
  <c r="Y108" i="24"/>
  <c r="T108" i="24"/>
  <c r="N108" i="24"/>
  <c r="I108" i="24"/>
  <c r="Y106" i="24"/>
  <c r="T106" i="24"/>
  <c r="N106" i="24"/>
  <c r="I106" i="24"/>
  <c r="Y105" i="24"/>
  <c r="T105" i="24"/>
  <c r="N105" i="24"/>
  <c r="I105" i="24"/>
  <c r="Y103" i="24"/>
  <c r="T103" i="24"/>
  <c r="N103" i="24"/>
  <c r="I103" i="24"/>
  <c r="Y102" i="24"/>
  <c r="T102" i="24"/>
  <c r="N102" i="24"/>
  <c r="I102" i="24"/>
  <c r="Y99" i="24"/>
  <c r="T99" i="24"/>
  <c r="N99" i="24"/>
  <c r="I99" i="24"/>
  <c r="Y98" i="24"/>
  <c r="T98" i="24"/>
  <c r="N98" i="24"/>
  <c r="I98" i="24"/>
  <c r="Y96" i="24"/>
  <c r="T96" i="24"/>
  <c r="N96" i="24"/>
  <c r="I96" i="24"/>
  <c r="Y95" i="24"/>
  <c r="T95" i="24"/>
  <c r="N95" i="24"/>
  <c r="I95" i="24"/>
  <c r="Y93" i="24"/>
  <c r="T93" i="24"/>
  <c r="N93" i="24"/>
  <c r="I93" i="24"/>
  <c r="Y92" i="24"/>
  <c r="T92" i="24"/>
  <c r="N92" i="24"/>
  <c r="I92" i="24"/>
  <c r="Y51" i="24"/>
  <c r="T51" i="24"/>
  <c r="N51" i="24"/>
  <c r="I51" i="24"/>
  <c r="Y50" i="24"/>
  <c r="T50" i="24"/>
  <c r="N50" i="24"/>
  <c r="I50" i="24"/>
  <c r="Y48" i="24"/>
  <c r="T48" i="24"/>
  <c r="N48" i="24"/>
  <c r="I48" i="24"/>
  <c r="Y47" i="24"/>
  <c r="T47" i="24"/>
  <c r="N47" i="24"/>
  <c r="I47" i="24"/>
  <c r="Y45" i="24"/>
  <c r="T45" i="24"/>
  <c r="N45" i="24"/>
  <c r="I45" i="24"/>
  <c r="Y44" i="24"/>
  <c r="T44" i="24"/>
  <c r="N44" i="24"/>
  <c r="I44" i="24"/>
  <c r="Y41" i="24" l="1"/>
  <c r="T41" i="24"/>
  <c r="N41" i="24"/>
  <c r="I41" i="24"/>
  <c r="Y40" i="24"/>
  <c r="T40" i="24"/>
  <c r="N40" i="24"/>
  <c r="I40" i="24"/>
  <c r="Y38" i="24"/>
  <c r="T38" i="24"/>
  <c r="N38" i="24"/>
  <c r="I38" i="24"/>
  <c r="Y37" i="24"/>
  <c r="T37" i="24"/>
  <c r="N37" i="24"/>
  <c r="I37" i="24"/>
  <c r="Y35" i="24"/>
  <c r="T35" i="24"/>
  <c r="N35" i="24"/>
  <c r="I35" i="24"/>
  <c r="Y34" i="24"/>
  <c r="T34" i="24"/>
  <c r="N34" i="24"/>
  <c r="I34" i="24"/>
  <c r="AT121" i="24" l="1"/>
  <c r="AI121" i="24"/>
  <c r="AT63" i="24"/>
  <c r="AI63" i="24"/>
  <c r="AV61" i="24"/>
  <c r="AV119" i="24" s="1"/>
  <c r="AV177" i="24" s="1"/>
  <c r="AO61" i="24"/>
  <c r="AO119" i="24" s="1"/>
  <c r="AO177" i="24" s="1"/>
  <c r="AF61" i="24"/>
  <c r="AF119" i="24" s="1"/>
  <c r="AF177" i="24" s="1"/>
  <c r="AU1" i="24"/>
  <c r="AU59" i="24" s="1"/>
  <c r="AU117" i="24" s="1"/>
  <c r="AU175" i="24" s="1"/>
  <c r="R121" i="24"/>
  <c r="G121" i="24"/>
  <c r="R63" i="24"/>
  <c r="G63" i="24"/>
  <c r="M61" i="24"/>
  <c r="M119" i="24" s="1"/>
  <c r="M177" i="24" s="1"/>
  <c r="R5" i="24"/>
  <c r="G5" i="24"/>
  <c r="D61" i="24"/>
  <c r="D119" i="24" s="1"/>
  <c r="D177" i="24" s="1"/>
  <c r="S59" i="24"/>
  <c r="S117" i="24" s="1"/>
  <c r="S175" i="24" s="1"/>
  <c r="T61" i="24"/>
  <c r="T119" i="24" s="1"/>
  <c r="T177" i="24" s="1"/>
  <c r="V51" i="3" l="1"/>
  <c r="U51" i="3"/>
  <c r="T51" i="3"/>
  <c r="T52" i="3" s="1"/>
  <c r="S51" i="3"/>
  <c r="R51" i="3"/>
  <c r="Q51" i="3"/>
  <c r="Q52" i="3" s="1"/>
  <c r="P51" i="3"/>
  <c r="O51" i="3"/>
  <c r="N51" i="3"/>
  <c r="N52" i="3" s="1"/>
  <c r="K51" i="3"/>
  <c r="J51" i="3"/>
  <c r="I51" i="3"/>
  <c r="I52" i="3" s="1"/>
  <c r="H51" i="3"/>
  <c r="G51" i="3"/>
  <c r="F51" i="3"/>
  <c r="F52" i="3" s="1"/>
  <c r="E51" i="3"/>
  <c r="D51" i="3"/>
  <c r="C51" i="3"/>
  <c r="C52" i="3" s="1"/>
  <c r="D32" i="3" l="1"/>
  <c r="G32" i="3"/>
  <c r="J32" i="3"/>
  <c r="V25" i="3"/>
  <c r="U25" i="3"/>
  <c r="T25" i="3"/>
  <c r="S25" i="3"/>
  <c r="R25" i="3"/>
  <c r="Q25" i="3"/>
  <c r="Q26" i="3" s="1"/>
  <c r="P25" i="3"/>
  <c r="O25" i="3"/>
  <c r="N25" i="3"/>
  <c r="K25" i="3"/>
  <c r="J25" i="3"/>
  <c r="I25" i="3"/>
  <c r="F25" i="3"/>
  <c r="H25" i="3"/>
  <c r="G25" i="3"/>
  <c r="E25" i="3"/>
  <c r="D25" i="3"/>
  <c r="C25" i="3"/>
  <c r="C26" i="3" s="1"/>
  <c r="I26" i="3" l="1"/>
  <c r="T26" i="3"/>
  <c r="N26" i="3"/>
  <c r="F26" i="3"/>
  <c r="M8" i="19"/>
  <c r="Y18" i="19" l="1"/>
  <c r="AF11" i="19"/>
  <c r="AF10" i="19"/>
  <c r="AH9" i="19"/>
  <c r="AF9" i="19"/>
  <c r="AH8" i="19"/>
  <c r="AF8" i="19"/>
  <c r="AF7" i="19"/>
  <c r="Y24" i="20"/>
  <c r="AL18" i="20"/>
  <c r="Y14" i="20"/>
  <c r="AG11" i="20"/>
  <c r="AG10" i="20"/>
  <c r="AI9" i="20"/>
  <c r="AG9" i="20"/>
  <c r="AI8" i="20"/>
  <c r="AG8" i="20"/>
  <c r="AG7" i="20"/>
  <c r="AG11" i="21"/>
  <c r="AG10" i="21"/>
  <c r="AI9" i="21"/>
  <c r="AG9" i="21"/>
  <c r="AI8" i="21"/>
  <c r="AG8" i="21"/>
  <c r="AG7" i="21"/>
  <c r="L11" i="21"/>
  <c r="L10" i="21"/>
  <c r="N9" i="21"/>
  <c r="L9" i="21"/>
  <c r="N8" i="21"/>
  <c r="L8" i="21"/>
  <c r="L7" i="21"/>
  <c r="E24" i="20"/>
  <c r="R18" i="20"/>
  <c r="L11" i="20" l="1"/>
  <c r="L10" i="20"/>
  <c r="N9" i="20"/>
  <c r="L9" i="20"/>
  <c r="N8" i="20"/>
  <c r="L8" i="20"/>
  <c r="L7" i="20"/>
  <c r="C91" i="12" l="1"/>
  <c r="L66" i="12"/>
  <c r="C66" i="12"/>
  <c r="J6" i="3"/>
  <c r="C33" i="12"/>
  <c r="G6" i="3"/>
  <c r="L8" i="12"/>
  <c r="D6" i="3"/>
  <c r="AQ29" i="10" l="1"/>
  <c r="E30" i="3" l="1"/>
  <c r="I27" i="3"/>
  <c r="K9" i="19" l="1"/>
  <c r="M9" i="19"/>
  <c r="F18" i="19"/>
  <c r="K11" i="19"/>
  <c r="K10" i="19"/>
  <c r="K8" i="19"/>
  <c r="K7" i="19"/>
  <c r="H9" i="9"/>
  <c r="N6" i="10"/>
  <c r="N5" i="10"/>
  <c r="T29" i="10"/>
  <c r="E4" i="3"/>
  <c r="P45" i="14"/>
  <c r="AM39" i="14"/>
  <c r="P39" i="14"/>
  <c r="AM34" i="14"/>
  <c r="P34" i="14"/>
  <c r="AM27" i="14"/>
  <c r="P27" i="14"/>
  <c r="AM24" i="14"/>
  <c r="P24" i="14"/>
  <c r="AM21" i="14"/>
  <c r="P21" i="14"/>
  <c r="AM17" i="14"/>
  <c r="P17" i="14"/>
  <c r="AM16" i="14"/>
  <c r="P16" i="14"/>
  <c r="AM13" i="14"/>
  <c r="P13" i="14"/>
  <c r="AS5" i="14"/>
  <c r="AM5" i="14"/>
  <c r="V5" i="14"/>
  <c r="P5" i="14"/>
  <c r="N5" i="14"/>
  <c r="I30" i="3" l="1"/>
  <c r="H30" i="3" s="1"/>
  <c r="A30" i="3"/>
  <c r="T27" i="3"/>
  <c r="C64" i="12" l="1"/>
  <c r="N62" i="12"/>
  <c r="K62" i="12"/>
  <c r="I62" i="12"/>
  <c r="A62" i="12"/>
  <c r="N59" i="12"/>
  <c r="I4" i="12" l="1"/>
  <c r="E14" i="20" l="1"/>
  <c r="I4" i="3" l="1"/>
  <c r="H8" i="9"/>
  <c r="H4" i="3" l="1"/>
  <c r="K4" i="12"/>
  <c r="N4" i="12" l="1"/>
  <c r="C6" i="12"/>
  <c r="T1" i="3"/>
  <c r="N1" i="12"/>
  <c r="I1" i="3"/>
  <c r="A4" i="12"/>
  <c r="A4" i="3"/>
  <c r="N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1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6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" authorId="0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7" authorId="0" shapeId="0" xr:uid="{00000000-0006-0000-0200-00001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8" authorId="0" shapeId="0" xr:uid="{00000000-0006-0000-0200-00001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9" authorId="0" shapeId="0" xr:uid="{00000000-0006-0000-0200-00001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9" authorId="0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0" authorId="0" shapeId="0" xr:uid="{00000000-0006-0000-0200-00001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0" authorId="0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1" authorId="0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1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2" authorId="0" shapeId="0" xr:uid="{00000000-0006-0000-0200-00001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2" authorId="0" shapeId="0" xr:uid="{00000000-0006-0000-0200-00001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3" authorId="0" shapeId="0" xr:uid="{00000000-0006-0000-0200-00001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3" authorId="0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4" authorId="0" shapeId="0" xr:uid="{00000000-0006-0000-0200-00001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4" authorId="0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5" authorId="0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5" authorId="0" shapeId="0" xr:uid="{00000000-0006-0000-0200-00002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7" authorId="0" shapeId="0" xr:uid="{00000000-0006-0000-0200-00002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7" authorId="0" shapeId="0" xr:uid="{00000000-0006-0000-0200-00002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8" authorId="0" shapeId="0" xr:uid="{00000000-0006-0000-0200-00002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8" authorId="0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9" authorId="0" shapeId="0" xr:uid="{00000000-0006-0000-0200-00002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9" authorId="0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0" authorId="0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30" authorId="0" shapeId="0" xr:uid="{00000000-0006-0000-0200-00002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1" authorId="0" shapeId="0" xr:uid="{00000000-0006-0000-0200-00002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31" authorId="0" shapeId="0" xr:uid="{00000000-0006-0000-0200-00002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6" authorId="0" shapeId="0" xr:uid="{00000000-0006-0000-0200-00002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7" authorId="0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8" authorId="0" shapeId="0" xr:uid="{00000000-0006-0000-0200-00002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9" authorId="0" shapeId="0" xr:uid="{00000000-0006-0000-0200-00002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0" authorId="0" shapeId="0" xr:uid="{00000000-0006-0000-0200-00002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1" authorId="0" shapeId="0" xr:uid="{00000000-0006-0000-0200-00003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2" authorId="0" shapeId="0" xr:uid="{00000000-0006-0000-0200-00003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3" authorId="0" shapeId="0" xr:uid="{00000000-0006-0000-0200-00003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4" authorId="0" shapeId="0" xr:uid="{00000000-0006-0000-0200-00003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5" authorId="0" shapeId="0" xr:uid="{00000000-0006-0000-0200-00003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6" authorId="0" shapeId="0" xr:uid="{00000000-0006-0000-0200-00003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7" authorId="0" shapeId="0" xr:uid="{00000000-0006-0000-0200-00003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8" authorId="0" shapeId="0" xr:uid="{00000000-0006-0000-0200-00003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9" authorId="0" shapeId="0" xr:uid="{00000000-0006-0000-0200-00003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0" authorId="0" shapeId="0" xr:uid="{00000000-0006-0000-0200-00003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1" authorId="0" shapeId="0" xr:uid="{00000000-0006-0000-0200-00003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3" authorId="0" shapeId="0" xr:uid="{00000000-0006-0000-0200-00003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4" authorId="0" shapeId="0" xr:uid="{00000000-0006-0000-0200-00003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5" authorId="0" shapeId="0" xr:uid="{00000000-0006-0000-0200-00003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6" authorId="0" shapeId="0" xr:uid="{00000000-0006-0000-0200-00003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7" authorId="0" shapeId="0" xr:uid="{00000000-0006-0000-0200-00003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68" authorId="0" shapeId="0" xr:uid="{00000000-0006-0000-0200-00004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68" authorId="0" shapeId="0" xr:uid="{00000000-0006-0000-0200-00004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69" authorId="0" shapeId="0" xr:uid="{00000000-0006-0000-0200-00004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69" authorId="0" shapeId="0" xr:uid="{00000000-0006-0000-0200-00004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0" authorId="0" shapeId="0" xr:uid="{00000000-0006-0000-0200-00004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0" authorId="0" shapeId="0" xr:uid="{00000000-0006-0000-0200-00004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1" authorId="0" shapeId="0" xr:uid="{00000000-0006-0000-0200-00004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1" authorId="0" shapeId="0" xr:uid="{00000000-0006-0000-0200-00004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2" authorId="0" shapeId="0" xr:uid="{00000000-0006-0000-0200-00004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2" authorId="0" shapeId="0" xr:uid="{00000000-0006-0000-0200-00004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3" authorId="0" shapeId="0" xr:uid="{00000000-0006-0000-0200-00004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3" authorId="0" shapeId="0" xr:uid="{00000000-0006-0000-0200-00004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4" authorId="0" shapeId="0" xr:uid="{00000000-0006-0000-0200-00004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4" authorId="0" shapeId="0" xr:uid="{00000000-0006-0000-0200-00004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5" authorId="0" shapeId="0" xr:uid="{00000000-0006-0000-0200-00004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5" authorId="0" shapeId="0" xr:uid="{00000000-0006-0000-0200-00004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6" authorId="0" shapeId="0" xr:uid="{00000000-0006-0000-0200-00005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6" authorId="0" shapeId="0" xr:uid="{00000000-0006-0000-0200-00005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7" authorId="0" shapeId="0" xr:uid="{00000000-0006-0000-0200-00005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7" authorId="0" shapeId="0" xr:uid="{00000000-0006-0000-0200-00005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8" authorId="0" shapeId="0" xr:uid="{00000000-0006-0000-0200-00005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8" authorId="0" shapeId="0" xr:uid="{00000000-0006-0000-0200-00005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9" authorId="0" shapeId="0" xr:uid="{00000000-0006-0000-0200-00005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9" authorId="0" shapeId="0" xr:uid="{00000000-0006-0000-0200-00005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0" authorId="0" shapeId="0" xr:uid="{00000000-0006-0000-0200-00005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0" authorId="0" shapeId="0" xr:uid="{00000000-0006-0000-0200-00005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1" authorId="0" shapeId="0" xr:uid="{00000000-0006-0000-0200-00005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1" authorId="0" shapeId="0" xr:uid="{00000000-0006-0000-0200-00005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2" authorId="0" shapeId="0" xr:uid="{00000000-0006-0000-0200-00005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2" authorId="0" shapeId="0" xr:uid="{00000000-0006-0000-0200-00005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3" authorId="0" shapeId="0" xr:uid="{00000000-0006-0000-0200-00005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3" authorId="0" shapeId="0" xr:uid="{00000000-0006-0000-0200-00005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5" authorId="0" shapeId="0" xr:uid="{00000000-0006-0000-0200-00006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5" authorId="0" shapeId="0" xr:uid="{00000000-0006-0000-0200-00006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6" authorId="0" shapeId="0" xr:uid="{00000000-0006-0000-0200-00006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6" authorId="0" shapeId="0" xr:uid="{00000000-0006-0000-0200-00006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7" authorId="0" shapeId="0" xr:uid="{00000000-0006-0000-0200-00006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7" authorId="0" shapeId="0" xr:uid="{00000000-0006-0000-0200-00006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8" authorId="0" shapeId="0" xr:uid="{00000000-0006-0000-0200-00006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8" authorId="0" shapeId="0" xr:uid="{00000000-0006-0000-0200-00006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9" authorId="0" shapeId="0" xr:uid="{00000000-0006-0000-0200-00006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9" authorId="0" shapeId="0" xr:uid="{00000000-0006-0000-0200-00006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4" authorId="0" shapeId="0" xr:uid="{00000000-0006-0000-0200-00006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5" authorId="0" shapeId="0" xr:uid="{00000000-0006-0000-0200-00006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6" authorId="0" shapeId="0" xr:uid="{00000000-0006-0000-0200-00006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7" authorId="0" shapeId="0" xr:uid="{00000000-0006-0000-0200-00006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8" authorId="0" shapeId="0" xr:uid="{00000000-0006-0000-0200-00006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9" authorId="0" shapeId="0" xr:uid="{00000000-0006-0000-0200-00006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0" authorId="0" shapeId="0" xr:uid="{00000000-0006-0000-0200-00007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1" authorId="0" shapeId="0" xr:uid="{00000000-0006-0000-0200-00007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2" authorId="0" shapeId="0" xr:uid="{00000000-0006-0000-0200-00007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3" authorId="0" shapeId="0" xr:uid="{00000000-0006-0000-0200-00007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4" authorId="0" shapeId="0" xr:uid="{00000000-0006-0000-0200-00007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5" authorId="0" shapeId="0" xr:uid="{00000000-0006-0000-0200-00007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6" authorId="0" shapeId="0" xr:uid="{00000000-0006-0000-0200-00007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7" authorId="0" shapeId="0" xr:uid="{00000000-0006-0000-0200-00007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8" authorId="0" shapeId="0" xr:uid="{00000000-0006-0000-0200-00007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9" authorId="0" shapeId="0" xr:uid="{00000000-0006-0000-0200-00007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1" authorId="0" shapeId="0" xr:uid="{00000000-0006-0000-0200-00007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2" authorId="0" shapeId="0" xr:uid="{00000000-0006-0000-0200-00007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3" authorId="0" shapeId="0" xr:uid="{00000000-0006-0000-0200-00007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4" authorId="0" shapeId="0" xr:uid="{00000000-0006-0000-0200-00007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5" authorId="0" shapeId="0" xr:uid="{00000000-0006-0000-0200-00007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6" authorId="0" shapeId="0" xr:uid="{AFAB6DEB-4849-4690-8724-97C06C4B535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6" authorId="0" shapeId="0" xr:uid="{8A9B73D8-5CD1-44D3-AE6F-E9545ABE765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7" authorId="0" shapeId="0" xr:uid="{591EE78E-A9D4-4F34-8683-2664BD6E0AC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7" authorId="0" shapeId="0" xr:uid="{AC5A65E9-B880-4F22-817C-240C9B18737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8" authorId="0" shapeId="0" xr:uid="{FF421F96-E8FC-456B-8896-9B26F618406F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8" authorId="0" shapeId="0" xr:uid="{80E7F908-8FC2-4EC5-8025-DCADC916F1B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9" authorId="0" shapeId="0" xr:uid="{2D71251B-E66A-4A87-9A32-3BAF82798AE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9" authorId="0" shapeId="0" xr:uid="{97D4FE5F-15B2-47B9-8B5A-13885190C61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0" authorId="0" shapeId="0" xr:uid="{2C64E6EA-C70A-4FAC-9399-8CDC3AD2BB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0" authorId="0" shapeId="0" xr:uid="{FC2BC1D4-1A24-4FEE-AEFA-A7E252089B1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1" authorId="0" shapeId="0" xr:uid="{98A08783-B673-4453-A49F-D6B6932F611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1" authorId="0" shapeId="0" xr:uid="{9D40EEE3-01CD-4B0E-AD26-ED9A7CB7778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2" authorId="0" shapeId="0" xr:uid="{B075A43E-CE1C-4086-9491-18CE5AC2DB4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2" authorId="0" shapeId="0" xr:uid="{372F28B2-2005-4B52-B29F-C4D385834F5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3" authorId="0" shapeId="0" xr:uid="{52DB9548-7349-48CB-B142-83E73BFCFF5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3" authorId="0" shapeId="0" xr:uid="{473724D5-2441-4B6B-8234-F20ED690B75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4" authorId="0" shapeId="0" xr:uid="{EFC1199F-ED0B-4836-97FC-A91D0EB077D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4" authorId="0" shapeId="0" xr:uid="{37A0B6C8-C122-41F7-B3FB-9E576626FE9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5" authorId="0" shapeId="0" xr:uid="{DB75389A-EA66-49FF-B0C0-BE42B6B220A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5" authorId="0" shapeId="0" xr:uid="{973DCBBE-038D-46B3-ABEC-ED1BAB1EED7E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6" authorId="0" shapeId="0" xr:uid="{67EA4B22-75DE-4CBA-B43B-3FB32691728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6" authorId="0" shapeId="0" xr:uid="{F3909C0D-40FA-4DF4-91BE-4D0B55D666C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7" authorId="0" shapeId="0" xr:uid="{77F211F2-0B11-4A39-AD0F-54275A0DF78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7" authorId="0" shapeId="0" xr:uid="{65F994ED-A23E-4F5C-BE86-684FA4DBD82E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8" authorId="0" shapeId="0" xr:uid="{1212E09E-928C-48C0-8358-B6EF8A7C4033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8" authorId="0" shapeId="0" xr:uid="{BF32E871-9BE5-4429-933D-22F21B2C5018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9" authorId="0" shapeId="0" xr:uid="{956E0CC3-BFDF-4453-B049-EF84C3477AFE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9" authorId="0" shapeId="0" xr:uid="{BCABB10C-52AD-4746-BD5D-430E93827F3F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0" authorId="0" shapeId="0" xr:uid="{8F0CD708-2659-4B70-AC1A-7331560C3E2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0" authorId="0" shapeId="0" xr:uid="{99203330-5A02-4F16-9E9F-ECFB4C2E89F6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1" authorId="0" shapeId="0" xr:uid="{2081DD61-69EB-4341-A534-5765C1CF149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1" authorId="0" shapeId="0" xr:uid="{8A362B55-97AE-4885-8426-7505CB1115C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3" authorId="0" shapeId="0" xr:uid="{6ED79C88-6DAA-4EED-827C-4176E0D17DD6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3" authorId="0" shapeId="0" xr:uid="{37AC0CB2-AD55-4757-8373-006C294DECB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4" authorId="0" shapeId="0" xr:uid="{05E4E2CB-0456-4ECB-BE3E-C5054BF5A8B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4" authorId="0" shapeId="0" xr:uid="{9EEB13E1-5E70-476F-8128-7DCBD07CF24C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5" authorId="0" shapeId="0" xr:uid="{31903FFB-F8D8-4FA1-9000-9963B65AFDA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5" authorId="0" shapeId="0" xr:uid="{32DC8F45-D307-4DE3-80AE-6B90D1A25C1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6" authorId="0" shapeId="0" xr:uid="{98496A8F-7A14-4788-95D3-B49EF838773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6" authorId="0" shapeId="0" xr:uid="{64386825-DD48-424F-8E9C-74318F684AD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7" authorId="0" shapeId="0" xr:uid="{6FE081B6-D6DA-4ABC-95F5-CC8EF975B23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7" authorId="0" shapeId="0" xr:uid="{18B63042-F66B-4AC7-B45C-3E79D2543C9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2" authorId="0" shapeId="0" xr:uid="{89D9A6FD-2D39-488B-B1EC-F6DD42DBF16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3" authorId="0" shapeId="0" xr:uid="{EF66AC40-F9E2-440C-B43F-075E06E8130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4" authorId="0" shapeId="0" xr:uid="{C6EAA4D3-4379-477C-B6A6-99C28A7AF73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5" authorId="0" shapeId="0" xr:uid="{8AA1B17F-45E0-4823-8B58-D4BE9A0956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6" authorId="0" shapeId="0" xr:uid="{C2D67A4A-0358-40B9-A550-5AFAA09DF7B7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7" authorId="0" shapeId="0" xr:uid="{49D91687-5ED8-4239-9C59-CCDDDAF65309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8" authorId="0" shapeId="0" xr:uid="{E29894CC-0C60-4845-9F06-66EC5B74DBA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9" authorId="0" shapeId="0" xr:uid="{05257EC5-27A2-456B-90E6-38E5EC4D3198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0" authorId="0" shapeId="0" xr:uid="{AB15DFA6-A62B-45B3-8C4D-619AC828797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1" authorId="0" shapeId="0" xr:uid="{08771C54-5A88-4CDE-884A-C5A4E1665F3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2" authorId="0" shapeId="0" xr:uid="{3AECADFD-C840-4AAB-895B-70815E37721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3" authorId="0" shapeId="0" xr:uid="{62D51F23-CD76-4A11-B68F-E91142E1D4A2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4" authorId="0" shapeId="0" xr:uid="{7EFFC480-B8C2-48AD-A96A-676C4A9FC2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5" authorId="0" shapeId="0" xr:uid="{09212ED5-6397-47BC-9186-25A96DEEE2E6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6" authorId="0" shapeId="0" xr:uid="{74CEA57D-3DB9-416C-81AD-D9346B9133AA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7" authorId="0" shapeId="0" xr:uid="{DE9981A6-5605-442D-B56E-D794C035F3B5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9" authorId="0" shapeId="0" xr:uid="{969A0DB1-018B-4A85-8709-7FC92110887B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0" authorId="0" shapeId="0" xr:uid="{0BBBBA8D-517F-4D5D-9E80-4717A42B8C21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1" authorId="0" shapeId="0" xr:uid="{6BE4E955-A58C-4FD4-A0D2-4C60F45D0C68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2" authorId="0" shapeId="0" xr:uid="{742EA81E-BE21-4617-8B01-28A004726754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3" authorId="0" shapeId="0" xr:uid="{800FD18F-172A-485A-B75E-664926F2726D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5" authorId="0" shapeId="0" xr:uid="{00000000-0006-0000-0F00-000001000000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提出日を入力してください。</t>
        </r>
      </text>
    </comment>
    <comment ref="E16" authorId="0" shapeId="0" xr:uid="{00000000-0006-0000-0F00-000002000000}">
      <text>
        <r>
          <rPr>
            <sz val="9"/>
            <color indexed="81"/>
            <rFont val="MS P ゴシック"/>
            <family val="3"/>
            <charset val="128"/>
          </rPr>
          <t>日付（曜日）
6/4と入力すると
令和7年6月4日（水）と入力されます。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00000000-0006-0000-03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名前を入力
してください。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8"/>
            <color indexed="81"/>
            <rFont val="ＭＳ Ｐゴシック"/>
            <family val="3"/>
            <charset val="128"/>
          </rPr>
          <t>提出日を記入してください。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2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提出日を記載してください。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D82001A-319A-42AF-B975-BAD34D6B533B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  <comment ref="W5" authorId="0" shapeId="0" xr:uid="{F00AEDE6-405D-4706-A6EE-C7EF679EDB1C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B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5" authorId="0" shapeId="0" xr:uid="{50D7C488-F154-4ECE-AA36-A9892E2D17A0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  <comment ref="U5" authorId="0" shapeId="0" xr:uid="{1BA9992E-A9A5-4CDC-98A5-67AC5B82C60D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D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E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sharedStrings.xml><?xml version="1.0" encoding="utf-8"?>
<sst xmlns="http://schemas.openxmlformats.org/spreadsheetml/2006/main" count="4114" uniqueCount="771">
  <si>
    <t>食形態</t>
    <rPh sb="0" eb="3">
      <t>ショクケイタイ</t>
    </rPh>
    <phoneticPr fontId="3"/>
  </si>
  <si>
    <t>団体名</t>
    <rPh sb="0" eb="3">
      <t>ダンタイメイ</t>
    </rPh>
    <phoneticPr fontId="3"/>
  </si>
  <si>
    <t>利用期間</t>
    <rPh sb="0" eb="4">
      <t>リヨウキカン</t>
    </rPh>
    <phoneticPr fontId="3"/>
  </si>
  <si>
    <t>１日目</t>
    <rPh sb="1" eb="3">
      <t>ニチメ</t>
    </rPh>
    <phoneticPr fontId="3"/>
  </si>
  <si>
    <t>２日目</t>
    <rPh sb="1" eb="3">
      <t>ニチメ</t>
    </rPh>
    <phoneticPr fontId="3"/>
  </si>
  <si>
    <t>３日目</t>
    <rPh sb="1" eb="3">
      <t>ニチメ</t>
    </rPh>
    <phoneticPr fontId="3"/>
  </si>
  <si>
    <t>利用の形</t>
    <rPh sb="0" eb="2">
      <t>リヨウ</t>
    </rPh>
    <rPh sb="3" eb="4">
      <t>カタチ</t>
    </rPh>
    <phoneticPr fontId="3"/>
  </si>
  <si>
    <t>日帰り</t>
    <rPh sb="0" eb="2">
      <t>ヒガエ</t>
    </rPh>
    <phoneticPr fontId="3"/>
  </si>
  <si>
    <t>宿泊</t>
    <rPh sb="0" eb="2">
      <t>シュクハク</t>
    </rPh>
    <phoneticPr fontId="3"/>
  </si>
  <si>
    <t>利用者区分</t>
    <rPh sb="0" eb="3">
      <t>リヨウシャ</t>
    </rPh>
    <rPh sb="3" eb="5">
      <t>クブン</t>
    </rPh>
    <phoneticPr fontId="3"/>
  </si>
  <si>
    <t>男女</t>
    <rPh sb="0" eb="2">
      <t>ダンジョ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</si>
  <si>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</si>
  <si>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</si>
  <si>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   児</t>
    <rPh sb="0" eb="1">
      <t>ヨウ</t>
    </rPh>
    <rPh sb="5" eb="6">
      <t>ジ</t>
    </rPh>
    <phoneticPr fontId="3"/>
  </si>
  <si>
    <t>小学生</t>
    <rPh sb="0" eb="3">
      <t>ショウガクセイ</t>
    </rPh>
    <phoneticPr fontId="3"/>
  </si>
  <si>
    <t>１年生</t>
    <rPh sb="1" eb="3">
      <t>ネンセイ</t>
    </rPh>
    <phoneticPr fontId="3"/>
  </si>
  <si>
    <t>２年生</t>
    <rPh sb="1" eb="3">
      <t>ネンセイ</t>
    </rPh>
    <phoneticPr fontId="3"/>
  </si>
  <si>
    <t>３年生</t>
    <rPh sb="1" eb="3">
      <t>ネンセイ</t>
    </rPh>
    <phoneticPr fontId="3"/>
  </si>
  <si>
    <t>４年生</t>
    <rPh sb="1" eb="3">
      <t>ネンセイ</t>
    </rPh>
    <phoneticPr fontId="3"/>
  </si>
  <si>
    <t>５年生</t>
    <rPh sb="1" eb="3">
      <t>ネンセイ</t>
    </rPh>
    <phoneticPr fontId="3"/>
  </si>
  <si>
    <t>６年生</t>
    <rPh sb="1" eb="3">
      <t>ネンセイ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</si>
  <si>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</si>
  <si>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</si>
  <si>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大学生等</t>
    <rPh sb="0" eb="3">
      <t>ダイガクセイ</t>
    </rPh>
    <rPh sb="3" eb="4">
      <t>ナド</t>
    </rPh>
    <phoneticPr fontId="3"/>
  </si>
  <si>
    <t>一　　般</t>
    <rPh sb="0" eb="1">
      <t>イチ</t>
    </rPh>
    <rPh sb="3" eb="4">
      <t>ハン</t>
    </rPh>
    <phoneticPr fontId="3"/>
  </si>
  <si>
    <t>引率者・指導者</t>
    <rPh sb="0" eb="3">
      <t>インソツシャ</t>
    </rPh>
    <rPh sb="4" eb="7">
      <t>シドウシャ</t>
    </rPh>
    <phoneticPr fontId="3"/>
  </si>
  <si>
    <t>合　　計</t>
    <rPh sb="0" eb="1">
      <t>ゴウ</t>
    </rPh>
    <rPh sb="3" eb="4">
      <t>ケイ</t>
    </rPh>
    <phoneticPr fontId="3"/>
  </si>
  <si>
    <t>高専４、５年
含む</t>
    <phoneticPr fontId="3"/>
  </si>
  <si>
    <t>金峰小学校</t>
    <rPh sb="0" eb="2">
      <t>キンミネ</t>
    </rPh>
    <rPh sb="2" eb="5">
      <t>ショウガッコウ</t>
    </rPh>
    <phoneticPr fontId="3"/>
  </si>
  <si>
    <t>高専４、５年
含む</t>
    <phoneticPr fontId="3"/>
  </si>
  <si>
    <t>１　この名簿は、非常災害時における点呼のために使用します。</t>
    <rPh sb="4" eb="6">
      <t>メイボ</t>
    </rPh>
    <rPh sb="8" eb="10">
      <t>ヒジョウ</t>
    </rPh>
    <rPh sb="10" eb="12">
      <t>サイガイ</t>
    </rPh>
    <rPh sb="12" eb="13">
      <t>ジ</t>
    </rPh>
    <rPh sb="17" eb="19">
      <t>テンコ</t>
    </rPh>
    <rPh sb="23" eb="25">
      <t>シヨウ</t>
    </rPh>
    <phoneticPr fontId="3"/>
  </si>
  <si>
    <r>
      <t>２　この名簿は、利用する際に、</t>
    </r>
    <r>
      <rPr>
        <b/>
        <u/>
        <sz val="11"/>
        <color indexed="8"/>
        <rFont val="ＭＳ Ｐゴシック"/>
        <family val="3"/>
        <charset val="128"/>
      </rPr>
      <t>当日までに</t>
    </r>
    <r>
      <rPr>
        <sz val="11"/>
        <rFont val="ＭＳ Ｐゴシック"/>
        <family val="3"/>
        <charset val="128"/>
      </rPr>
      <t>提出ください。</t>
    </r>
    <rPh sb="4" eb="6">
      <t>メイボ</t>
    </rPh>
    <rPh sb="8" eb="10">
      <t>リヨウ</t>
    </rPh>
    <rPh sb="12" eb="13">
      <t>サイ</t>
    </rPh>
    <rPh sb="15" eb="17">
      <t>トウジツ</t>
    </rPh>
    <rPh sb="20" eb="22">
      <t>テイシュツ</t>
    </rPh>
    <phoneticPr fontId="3"/>
  </si>
  <si>
    <t>３　同様の内容が示してあれば、任意様式で構いません。ただし、用紙サイズはA4判でお願いします。</t>
    <rPh sb="2" eb="4">
      <t>ドウヨウ</t>
    </rPh>
    <rPh sb="5" eb="7">
      <t>ナイヨウ</t>
    </rPh>
    <rPh sb="8" eb="9">
      <t>シメ</t>
    </rPh>
    <rPh sb="15" eb="17">
      <t>ニンイ</t>
    </rPh>
    <rPh sb="17" eb="19">
      <t>ヨウシキ</t>
    </rPh>
    <rPh sb="20" eb="21">
      <t>カマ</t>
    </rPh>
    <rPh sb="30" eb="32">
      <t>ヨウシ</t>
    </rPh>
    <rPh sb="38" eb="39">
      <t>バン</t>
    </rPh>
    <rPh sb="41" eb="42">
      <t>ネガ</t>
    </rPh>
    <phoneticPr fontId="3"/>
  </si>
  <si>
    <r>
      <t>４　宿泊の場合は、提出して頂いた名簿を、</t>
    </r>
    <r>
      <rPr>
        <sz val="11"/>
        <color indexed="8"/>
        <rFont val="ＭＳ Ｐゴシック"/>
        <family val="3"/>
        <charset val="128"/>
      </rPr>
      <t>旅館業法に定める「宿泊者名簿」</t>
    </r>
    <r>
      <rPr>
        <sz val="11"/>
        <color indexed="8"/>
        <rFont val="ＭＳ Ｐゴシック"/>
        <family val="3"/>
        <charset val="128"/>
      </rPr>
      <t>として取り扱います。</t>
    </r>
    <rPh sb="2" eb="4">
      <t>シュクハク</t>
    </rPh>
    <rPh sb="5" eb="7">
      <t>バアイ</t>
    </rPh>
    <rPh sb="9" eb="11">
      <t>テイシュツ</t>
    </rPh>
    <rPh sb="13" eb="14">
      <t>イタダ</t>
    </rPh>
    <rPh sb="16" eb="18">
      <t>メイボ</t>
    </rPh>
    <rPh sb="20" eb="24">
      <t>リョカンギョウホウ</t>
    </rPh>
    <rPh sb="25" eb="26">
      <t>サダ</t>
    </rPh>
    <rPh sb="29" eb="34">
      <t>シュクハクシャメイボ</t>
    </rPh>
    <rPh sb="38" eb="39">
      <t>ト</t>
    </rPh>
    <rPh sb="40" eb="41">
      <t>アツカ</t>
    </rPh>
    <phoneticPr fontId="3"/>
  </si>
  <si>
    <t>５　県知事の求めに応じて、各個人の住所や連絡先等の情報を追加で提出頂く場合があります。</t>
    <rPh sb="2" eb="5">
      <t>ケンチジ</t>
    </rPh>
    <rPh sb="6" eb="7">
      <t>モト</t>
    </rPh>
    <rPh sb="9" eb="10">
      <t>オウ</t>
    </rPh>
    <rPh sb="13" eb="16">
      <t>カクコジン</t>
    </rPh>
    <rPh sb="17" eb="19">
      <t>ジュウショ</t>
    </rPh>
    <rPh sb="20" eb="24">
      <t>レンラクサキトウ</t>
    </rPh>
    <rPh sb="25" eb="27">
      <t>ジョウホウ</t>
    </rPh>
    <rPh sb="28" eb="30">
      <t>ツイカ</t>
    </rPh>
    <rPh sb="31" eb="34">
      <t>テイシュツイタダ</t>
    </rPh>
    <rPh sb="35" eb="37">
      <t>バアイ</t>
    </rPh>
    <phoneticPr fontId="3"/>
  </si>
  <si>
    <t>６　この名簿は３年間保管し、その後当所が責任をもって処分いたします。</t>
    <rPh sb="4" eb="6">
      <t>メイボ</t>
    </rPh>
    <rPh sb="8" eb="10">
      <t>ネンカン</t>
    </rPh>
    <rPh sb="10" eb="12">
      <t>ホカン</t>
    </rPh>
    <rPh sb="16" eb="17">
      <t>ゴ</t>
    </rPh>
    <rPh sb="17" eb="18">
      <t>トウ</t>
    </rPh>
    <rPh sb="18" eb="19">
      <t>ショ</t>
    </rPh>
    <rPh sb="20" eb="22">
      <t>セキニン</t>
    </rPh>
    <rPh sb="26" eb="28">
      <t>ショブン</t>
    </rPh>
    <phoneticPr fontId="3"/>
  </si>
  <si>
    <t>７　人員が下欄を超える場合は、コピーしてご使用ください。</t>
    <rPh sb="2" eb="4">
      <t>ジンイン</t>
    </rPh>
    <rPh sb="5" eb="6">
      <t>シタ</t>
    </rPh>
    <rPh sb="6" eb="7">
      <t>ラン</t>
    </rPh>
    <rPh sb="8" eb="9">
      <t>コ</t>
    </rPh>
    <rPh sb="11" eb="13">
      <t>バアイ</t>
    </rPh>
    <rPh sb="21" eb="23">
      <t>シヨウ</t>
    </rPh>
    <phoneticPr fontId="3"/>
  </si>
  <si>
    <t>利用期間</t>
    <rPh sb="0" eb="2">
      <t>リヨウ</t>
    </rPh>
    <rPh sb="2" eb="4">
      <t>キカン</t>
    </rPh>
    <phoneticPr fontId="3"/>
  </si>
  <si>
    <t>氏　　名</t>
    <rPh sb="0" eb="1">
      <t>シ</t>
    </rPh>
    <rPh sb="3" eb="4">
      <t>メイ</t>
    </rPh>
    <phoneticPr fontId="3"/>
  </si>
  <si>
    <t>学年又は年齢</t>
    <rPh sb="0" eb="2">
      <t>ガクネン</t>
    </rPh>
    <rPh sb="2" eb="3">
      <t>マタ</t>
    </rPh>
    <rPh sb="4" eb="5">
      <t>トシ</t>
    </rPh>
    <rPh sb="5" eb="6">
      <t>ヨワイ</t>
    </rPh>
    <phoneticPr fontId="3"/>
  </si>
  <si>
    <t>職名・役職（児童生徒は、空欄でよい。）</t>
    <rPh sb="0" eb="2">
      <t>ショクメイ</t>
    </rPh>
    <rPh sb="3" eb="5">
      <t>ヤクショク</t>
    </rPh>
    <rPh sb="6" eb="8">
      <t>ジドウ</t>
    </rPh>
    <rPh sb="8" eb="10">
      <t>セイト</t>
    </rPh>
    <rPh sb="12" eb="14">
      <t>クウラン</t>
    </rPh>
    <phoneticPr fontId="3"/>
  </si>
  <si>
    <t>海浜子ども会リーダーキャンプ</t>
    <rPh sb="0" eb="2">
      <t>カイヒン</t>
    </rPh>
    <rPh sb="2" eb="3">
      <t>コ</t>
    </rPh>
    <rPh sb="5" eb="6">
      <t>カイ</t>
    </rPh>
    <phoneticPr fontId="3"/>
  </si>
  <si>
    <t>金峰　太郎</t>
    <rPh sb="0" eb="1">
      <t>キン</t>
    </rPh>
    <rPh sb="1" eb="2">
      <t>ミネ</t>
    </rPh>
    <rPh sb="3" eb="5">
      <t>タロウ</t>
    </rPh>
    <phoneticPr fontId="3"/>
  </si>
  <si>
    <t>引率代表者</t>
    <rPh sb="0" eb="2">
      <t>インソツ</t>
    </rPh>
    <rPh sb="2" eb="5">
      <t>ダイヒョウシャ</t>
    </rPh>
    <phoneticPr fontId="3"/>
  </si>
  <si>
    <t>高坂　花子</t>
    <rPh sb="0" eb="2">
      <t>タカサカ</t>
    </rPh>
    <rPh sb="3" eb="5">
      <t>ハナコ</t>
    </rPh>
    <phoneticPr fontId="3"/>
  </si>
  <si>
    <t>会計担当</t>
    <rPh sb="0" eb="2">
      <t>カイケイ</t>
    </rPh>
    <rPh sb="2" eb="4">
      <t>タントウ</t>
    </rPh>
    <phoneticPr fontId="3"/>
  </si>
  <si>
    <t>海浜　二郎</t>
    <rPh sb="0" eb="2">
      <t>カイヒン</t>
    </rPh>
    <rPh sb="3" eb="5">
      <t>ジロウ</t>
    </rPh>
    <phoneticPr fontId="3"/>
  </si>
  <si>
    <t>小５</t>
    <rPh sb="0" eb="1">
      <t>ショウ</t>
    </rPh>
    <phoneticPr fontId="3"/>
  </si>
  <si>
    <t>由良　海子</t>
    <rPh sb="0" eb="2">
      <t>ユラ</t>
    </rPh>
    <rPh sb="3" eb="4">
      <t>ウミ</t>
    </rPh>
    <rPh sb="4" eb="5">
      <t>コ</t>
    </rPh>
    <phoneticPr fontId="3"/>
  </si>
  <si>
    <t>庄内　三郎</t>
    <rPh sb="0" eb="2">
      <t>ショウナイ</t>
    </rPh>
    <rPh sb="3" eb="5">
      <t>サブロウ</t>
    </rPh>
    <phoneticPr fontId="3"/>
  </si>
  <si>
    <t>利用団体名</t>
  </si>
  <si>
    <t>問い合せ先　　山形県金峰少年自然の家　TEL　0235-24-2400,0235-24-2401　FAX　0235-25-5900　　海浜自然の家　TEL　0234-77-2166　</t>
  </si>
  <si>
    <t>携帯</t>
    <rPh sb="0" eb="2">
      <t>ケイタイ</t>
    </rPh>
    <phoneticPr fontId="3"/>
  </si>
  <si>
    <t>･　無料対象「該当」「非該当」については、活動時の役割を参考にして自然の家が判断する。</t>
  </si>
  <si>
    <t>山形県金峰少年自然の家・海浜自然の家</t>
  </si>
  <si>
    <t>青少年団体指導者・責任者名簿</t>
  </si>
  <si>
    <t>№</t>
  </si>
  <si>
    <t>氏 名</t>
  </si>
  <si>
    <t>役職名</t>
  </si>
  <si>
    <t>備 考</t>
  </si>
  <si>
    <t>海浜　勝治</t>
  </si>
  <si>
    <t>館長</t>
  </si>
  <si>
    <t>総括責任者</t>
  </si>
  <si>
    <t>該当</t>
  </si>
  <si>
    <t>非該当</t>
  </si>
  <si>
    <t>金峰　可波子</t>
  </si>
  <si>
    <t>事務員</t>
  </si>
  <si>
    <t>会計担当・連絡調整</t>
  </si>
  <si>
    <t>【　当施設利用時における具体的な役割の例　】</t>
  </si>
  <si>
    <t>・団体利用の統括責任者（１名）　・会計担当　　・監督　　・コーチ　　・講師　　・部活動顧問（教員）　</t>
  </si>
  <si>
    <r>
      <t>※１　</t>
    </r>
    <r>
      <rPr>
        <u/>
        <sz val="10.5"/>
        <color theme="1"/>
        <rFont val="ＭＳ ゴシック"/>
        <family val="3"/>
        <charset val="128"/>
      </rPr>
      <t>必要書類（活動プログラムや給食申込書等）と一緒に、利用日の２８日前までご提出ください。</t>
    </r>
  </si>
  <si>
    <t>※３　該当の有無を当所で確認し、使用料が発生する場合は、事前にご連絡します。</t>
  </si>
  <si>
    <t>※４　宿泊料無料の非該当の場合は、同伴者の所定の料金をお支払い頂きます。（自然の家で判断します）</t>
  </si>
  <si>
    <t>※６　この名簿はご利用時にも必ずご持参ください。　　　　　　　　　　　　</t>
  </si>
  <si>
    <t>自然の家
記入欄</t>
    <phoneticPr fontId="3"/>
  </si>
  <si>
    <t>当施設利用時における
具体的な役割</t>
    <phoneticPr fontId="3"/>
  </si>
  <si>
    <t>※２　この名簿は、施設使用料徴収の基準になるものです。「当施設利用時における具体的な役割」の例を
      ご覧の上、ご記入ください。</t>
    <phoneticPr fontId="3"/>
  </si>
  <si>
    <t>※５　スポーツ少年団、部活、リーダー研修会などで連合体として利用する場合は、当施設利用時の責任者・
      事務局が対象となります。</t>
    <phoneticPr fontId="3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</si>
  <si>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団　体　名　　　　 海浜市金峰公民館リーダー研修会　　　　　　　　　　　　　　　　　　　　</t>
    </r>
    <phoneticPr fontId="3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</si>
  <si>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利 用 期 日　　　　令和　●年　●月　　●日（金）　～　　　●月　　●日（土）　　　　　　</t>
    </r>
    <phoneticPr fontId="3"/>
  </si>
  <si>
    <t>記</t>
  </si>
  <si>
    <t>　　</t>
  </si>
  <si>
    <t>３　運行計画</t>
  </si>
  <si>
    <t>※　行き、帰り、出発地、出発時刻、目的地を記入してください。</t>
  </si>
  <si>
    <t>備考　１　バスの運行可能時間は、８：４０～１２：００　　１３：００～１７：００</t>
  </si>
  <si>
    <t>　　　　　（詳しくは、「自然の家をご利用される皆様へ」をご覧ください）</t>
  </si>
  <si>
    <t>山形県金峰少年自然の家</t>
    <phoneticPr fontId="3"/>
  </si>
  <si>
    <t>　　　　　　　　　　　　　　　　　　　　　</t>
    <phoneticPr fontId="3"/>
  </si>
  <si>
    <t>引率担当者名</t>
    <rPh sb="0" eb="2">
      <t>インソツ</t>
    </rPh>
    <rPh sb="2" eb="5">
      <t>タントウシャ</t>
    </rPh>
    <rPh sb="5" eb="6">
      <t>メイ</t>
    </rPh>
    <phoneticPr fontId="3"/>
  </si>
  <si>
    <t>TEL　（携帯など）</t>
    <rPh sb="5" eb="7">
      <t>ケイタイ</t>
    </rPh>
    <phoneticPr fontId="3"/>
  </si>
  <si>
    <t>【ねらい】</t>
    <phoneticPr fontId="37"/>
  </si>
  <si>
    <t>1日目</t>
    <rPh sb="1" eb="3">
      <t>ニチメ</t>
    </rPh>
    <phoneticPr fontId="3"/>
  </si>
  <si>
    <t>2日目</t>
    <rPh sb="1" eb="3">
      <t>ニチメ</t>
    </rPh>
    <phoneticPr fontId="3"/>
  </si>
  <si>
    <t>時刻</t>
    <rPh sb="0" eb="2">
      <t>ジコク</t>
    </rPh>
    <phoneticPr fontId="3"/>
  </si>
  <si>
    <t>活動内容・用具の数</t>
    <rPh sb="0" eb="2">
      <t>カツドウ</t>
    </rPh>
    <rPh sb="2" eb="4">
      <t>ナイヨウ</t>
    </rPh>
    <rPh sb="5" eb="7">
      <t>ヨウグ</t>
    </rPh>
    <rPh sb="8" eb="9">
      <t>カズ</t>
    </rPh>
    <phoneticPr fontId="3"/>
  </si>
  <si>
    <t>場所や
移動方法</t>
    <rPh sb="0" eb="2">
      <t>バショ</t>
    </rPh>
    <rPh sb="4" eb="6">
      <t>イドウ</t>
    </rPh>
    <rPh sb="6" eb="8">
      <t>ホウホウ</t>
    </rPh>
    <phoneticPr fontId="3"/>
  </si>
  <si>
    <t>雨天時活動</t>
    <rPh sb="0" eb="2">
      <t>ウテン</t>
    </rPh>
    <rPh sb="2" eb="3">
      <t>ジ</t>
    </rPh>
    <rPh sb="3" eb="5">
      <t>カツドウ</t>
    </rPh>
    <phoneticPr fontId="3"/>
  </si>
  <si>
    <t>朝食</t>
    <rPh sb="0" eb="2">
      <t>チョウショク</t>
    </rPh>
    <phoneticPr fontId="3"/>
  </si>
  <si>
    <t>午前</t>
    <rPh sb="0" eb="2">
      <t>ゴゼン</t>
    </rPh>
    <phoneticPr fontId="3"/>
  </si>
  <si>
    <t>昼食</t>
    <rPh sb="0" eb="2">
      <t>チュウショク</t>
    </rPh>
    <phoneticPr fontId="3"/>
  </si>
  <si>
    <t>午後</t>
    <rPh sb="0" eb="2">
      <t>ゴゴ</t>
    </rPh>
    <phoneticPr fontId="3"/>
  </si>
  <si>
    <t>夕食</t>
    <rPh sb="0" eb="2">
      <t>ユウショク</t>
    </rPh>
    <phoneticPr fontId="3"/>
  </si>
  <si>
    <t>入浴</t>
    <rPh sb="0" eb="2">
      <t>ニュウヨク</t>
    </rPh>
    <phoneticPr fontId="3"/>
  </si>
  <si>
    <t>場所は一任</t>
    <rPh sb="0" eb="2">
      <t>バショ</t>
    </rPh>
    <rPh sb="3" eb="5">
      <t>イチニン</t>
    </rPh>
    <phoneticPr fontId="3"/>
  </si>
  <si>
    <t>就寝</t>
    <rPh sb="0" eb="2">
      <t>シュウシン</t>
    </rPh>
    <phoneticPr fontId="3"/>
  </si>
  <si>
    <t>3日目</t>
    <rPh sb="1" eb="3">
      <t>ニチメ</t>
    </rPh>
    <phoneticPr fontId="3"/>
  </si>
  <si>
    <t>日程表に書いていないその他必要な用具の数</t>
    <rPh sb="0" eb="3">
      <t>ニッテイヒョウ</t>
    </rPh>
    <rPh sb="4" eb="5">
      <t>カ</t>
    </rPh>
    <rPh sb="12" eb="13">
      <t>タ</t>
    </rPh>
    <rPh sb="13" eb="15">
      <t>ヒツヨウ</t>
    </rPh>
    <rPh sb="16" eb="18">
      <t>ヨウグ</t>
    </rPh>
    <rPh sb="19" eb="20">
      <t>カズ</t>
    </rPh>
    <phoneticPr fontId="3"/>
  </si>
  <si>
    <t>内　容（日時）</t>
    <rPh sb="0" eb="1">
      <t>ウチ</t>
    </rPh>
    <rPh sb="2" eb="3">
      <t>カタチ</t>
    </rPh>
    <rPh sb="4" eb="6">
      <t>ニチジ</t>
    </rPh>
    <phoneticPr fontId="3"/>
  </si>
  <si>
    <t>個数</t>
    <rPh sb="0" eb="2">
      <t>コスウ</t>
    </rPh>
    <phoneticPr fontId="3"/>
  </si>
  <si>
    <t>食堂</t>
    <rPh sb="0" eb="2">
      <t>ショクドウ</t>
    </rPh>
    <phoneticPr fontId="3"/>
  </si>
  <si>
    <t>宿泊室</t>
    <rPh sb="0" eb="3">
      <t>シュクハクシツ</t>
    </rPh>
    <phoneticPr fontId="3"/>
  </si>
  <si>
    <t>由良</t>
    <rPh sb="0" eb="2">
      <t>ユラ</t>
    </rPh>
    <phoneticPr fontId="3"/>
  </si>
  <si>
    <t>金峰バス</t>
    <rPh sb="0" eb="1">
      <t>キン</t>
    </rPh>
    <rPh sb="1" eb="2">
      <t>ミネ</t>
    </rPh>
    <phoneticPr fontId="3"/>
  </si>
  <si>
    <t>　☑　チェックお願いします。　日程表の中に記入してありますか？</t>
    <rPh sb="8" eb="9">
      <t>ネガ</t>
    </rPh>
    <rPh sb="15" eb="18">
      <t>ニッテイヒョウ</t>
    </rPh>
    <rPh sb="19" eb="20">
      <t>ナカ</t>
    </rPh>
    <rPh sb="21" eb="23">
      <t>キニュウ</t>
    </rPh>
    <phoneticPr fontId="3"/>
  </si>
  <si>
    <t>海浜小学校</t>
    <rPh sb="0" eb="2">
      <t>カイヒン</t>
    </rPh>
    <rPh sb="2" eb="5">
      <t>ショウガッコウ</t>
    </rPh>
    <phoneticPr fontId="3"/>
  </si>
  <si>
    <t>　　６月　１４日　（　水　）　～　　６月　１６日　　（　金　）</t>
    <rPh sb="3" eb="4">
      <t>ツキ</t>
    </rPh>
    <rPh sb="7" eb="8">
      <t>ニチ</t>
    </rPh>
    <rPh sb="11" eb="12">
      <t>スイ</t>
    </rPh>
    <rPh sb="19" eb="20">
      <t>ツキ</t>
    </rPh>
    <rPh sb="23" eb="24">
      <t>ニチ</t>
    </rPh>
    <rPh sb="28" eb="29">
      <t>キン</t>
    </rPh>
    <phoneticPr fontId="3"/>
  </si>
  <si>
    <t>利用施設</t>
    <rPh sb="0" eb="2">
      <t>リヨウ</t>
    </rPh>
    <rPh sb="2" eb="4">
      <t>シセツ</t>
    </rPh>
    <phoneticPr fontId="3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</si>
  <si>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3"/>
  </si>
  <si>
    <t>利用目的（研修内容）</t>
    <rPh sb="0" eb="2">
      <t>リヨウ</t>
    </rPh>
    <rPh sb="2" eb="4">
      <t>モクテキ</t>
    </rPh>
    <rPh sb="5" eb="7">
      <t>ケンシュウ</t>
    </rPh>
    <rPh sb="7" eb="9">
      <t>ナイヨウ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</si>
  <si>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</si>
  <si>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　校長　　金峰　一郎</t>
    <rPh sb="1" eb="3">
      <t>コウチョウ</t>
    </rPh>
    <rPh sb="5" eb="7">
      <t>キンボウ</t>
    </rPh>
    <rPh sb="8" eb="10">
      <t>イチロウ</t>
    </rPh>
    <phoneticPr fontId="3"/>
  </si>
  <si>
    <t>自然体験活動を通して、自分と向き合い、仲間同士のつながりを深める。</t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</si>
  <si>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</si>
  <si>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</si>
  <si>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飽海郡遊佐町菅里字菅野２９９</t>
    <rPh sb="0" eb="3">
      <t>アクミグン</t>
    </rPh>
    <rPh sb="3" eb="6">
      <t>ユザマチ</t>
    </rPh>
    <rPh sb="6" eb="8">
      <t>スガサト</t>
    </rPh>
    <rPh sb="8" eb="9">
      <t>アザ</t>
    </rPh>
    <rPh sb="9" eb="11">
      <t>スガノ</t>
    </rPh>
    <phoneticPr fontId="3"/>
  </si>
  <si>
    <t>日中に
連絡が
つく所</t>
    <rPh sb="0" eb="2">
      <t>ニッチュウ</t>
    </rPh>
    <rPh sb="4" eb="6">
      <t>レンラク</t>
    </rPh>
    <rPh sb="10" eb="11">
      <t>トコロ</t>
    </rPh>
    <phoneticPr fontId="3"/>
  </si>
  <si>
    <t>電話</t>
    <rPh sb="0" eb="2">
      <t>デンワ</t>
    </rPh>
    <phoneticPr fontId="3"/>
  </si>
  <si>
    <t>FAX</t>
    <phoneticPr fontId="3"/>
  </si>
  <si>
    <t>メール</t>
    <phoneticPr fontId="3"/>
  </si>
  <si>
    <t>０２３４－２４－２４００</t>
    <phoneticPr fontId="3"/>
  </si>
  <si>
    <t>０９０－００００－００００</t>
    <phoneticPr fontId="3"/>
  </si>
  <si>
    <t>０２３４－２４－５５００</t>
    <phoneticPr fontId="3"/>
  </si>
  <si>
    <t>利用日（決定した日）</t>
    <rPh sb="4" eb="6">
      <t>ケッテイ</t>
    </rPh>
    <rPh sb="8" eb="9">
      <t>ヒ</t>
    </rPh>
    <phoneticPr fontId="3"/>
  </si>
  <si>
    <t>場所、移動方法(バスの種類)　</t>
    <phoneticPr fontId="3"/>
  </si>
  <si>
    <t>出会い・別れのつどい</t>
    <phoneticPr fontId="3"/>
  </si>
  <si>
    <t>必要な用具や個数　</t>
    <phoneticPr fontId="3"/>
  </si>
  <si>
    <t>入浴の希望時刻（要調整）</t>
    <phoneticPr fontId="3"/>
  </si>
  <si>
    <t>利用部屋の清掃時刻</t>
    <phoneticPr fontId="3"/>
  </si>
  <si>
    <t>レトルト炊飯</t>
    <rPh sb="4" eb="6">
      <t>スイハン</t>
    </rPh>
    <phoneticPr fontId="3"/>
  </si>
  <si>
    <t>１枚</t>
    <rPh sb="1" eb="2">
      <t>マイ</t>
    </rPh>
    <phoneticPr fontId="3"/>
  </si>
  <si>
    <t>カッパル弁当</t>
    <rPh sb="4" eb="6">
      <t>ベントウ</t>
    </rPh>
    <phoneticPr fontId="3"/>
  </si>
  <si>
    <t>登山弁当</t>
    <rPh sb="0" eb="2">
      <t>トザン</t>
    </rPh>
    <rPh sb="2" eb="4">
      <t>ベントウ</t>
    </rPh>
    <phoneticPr fontId="3"/>
  </si>
  <si>
    <t>魚肉ソーセージ</t>
    <rPh sb="0" eb="2">
      <t>ギョニク</t>
    </rPh>
    <phoneticPr fontId="3"/>
  </si>
  <si>
    <t>食パン</t>
    <rPh sb="0" eb="1">
      <t>ショク</t>
    </rPh>
    <phoneticPr fontId="3"/>
  </si>
  <si>
    <t>(</t>
    <phoneticPr fontId="3"/>
  </si>
  <si>
    <t>)</t>
    <phoneticPr fontId="3"/>
  </si>
  <si>
    <t>教諭</t>
    <rPh sb="0" eb="2">
      <t>キョウユ</t>
    </rPh>
    <phoneticPr fontId="3"/>
  </si>
  <si>
    <t>金峰　花子</t>
    <rPh sb="0" eb="2">
      <t>キンボウ</t>
    </rPh>
    <rPh sb="3" eb="5">
      <t>ハナコ</t>
    </rPh>
    <phoneticPr fontId="3"/>
  </si>
  <si>
    <t>自主</t>
    <rPh sb="0" eb="2">
      <t>ジシュ</t>
    </rPh>
    <phoneticPr fontId="3"/>
  </si>
  <si>
    <t>海浜バス</t>
    <rPh sb="0" eb="2">
      <t>カイヒン</t>
    </rPh>
    <phoneticPr fontId="3"/>
  </si>
  <si>
    <t>体育館</t>
    <rPh sb="0" eb="3">
      <t>タイイクカン</t>
    </rPh>
    <phoneticPr fontId="3"/>
  </si>
  <si>
    <t>パイン広場</t>
    <rPh sb="3" eb="5">
      <t>ヒロバ</t>
    </rPh>
    <phoneticPr fontId="3"/>
  </si>
  <si>
    <t>もみのき</t>
    <phoneticPr fontId="3"/>
  </si>
  <si>
    <t>やまびこ</t>
    <phoneticPr fontId="3"/>
  </si>
  <si>
    <t>冒険の森</t>
    <rPh sb="0" eb="2">
      <t>ボウケン</t>
    </rPh>
    <rPh sb="3" eb="4">
      <t>モリ</t>
    </rPh>
    <phoneticPr fontId="3"/>
  </si>
  <si>
    <t>メルヘン</t>
    <phoneticPr fontId="3"/>
  </si>
  <si>
    <t>研修室</t>
    <rPh sb="0" eb="3">
      <t>ケンシュウシツ</t>
    </rPh>
    <phoneticPr fontId="3"/>
  </si>
  <si>
    <t>会議室</t>
    <rPh sb="0" eb="3">
      <t>カイギシツ</t>
    </rPh>
    <phoneticPr fontId="3"/>
  </si>
  <si>
    <t>ロビー</t>
    <phoneticPr fontId="3"/>
  </si>
  <si>
    <t>３Ｆホール</t>
    <phoneticPr fontId="3"/>
  </si>
  <si>
    <t>２Ｆ和室</t>
    <rPh sb="2" eb="4">
      <t>ワシツ</t>
    </rPh>
    <phoneticPr fontId="3"/>
  </si>
  <si>
    <t>３Ｆ和室</t>
    <rPh sb="2" eb="4">
      <t>ワシツ</t>
    </rPh>
    <phoneticPr fontId="3"/>
  </si>
  <si>
    <t>天体室</t>
    <rPh sb="0" eb="2">
      <t>テンタイ</t>
    </rPh>
    <rPh sb="2" eb="3">
      <t>シツ</t>
    </rPh>
    <phoneticPr fontId="3"/>
  </si>
  <si>
    <t>ゲレンデ</t>
    <phoneticPr fontId="3"/>
  </si>
  <si>
    <t>スクールバス</t>
    <phoneticPr fontId="3"/>
  </si>
  <si>
    <t>貸し切りバス</t>
    <rPh sb="0" eb="1">
      <t>カ</t>
    </rPh>
    <rPh sb="2" eb="3">
      <t>キ</t>
    </rPh>
    <phoneticPr fontId="3"/>
  </si>
  <si>
    <t>大研修室</t>
    <rPh sb="0" eb="1">
      <t>ダイ</t>
    </rPh>
    <rPh sb="1" eb="3">
      <t>ケンシュウ</t>
    </rPh>
    <rPh sb="3" eb="4">
      <t>シツ</t>
    </rPh>
    <phoneticPr fontId="3"/>
  </si>
  <si>
    <t>第1研修室</t>
    <rPh sb="0" eb="1">
      <t>ダイ</t>
    </rPh>
    <rPh sb="2" eb="5">
      <t>ケンシュウシツ</t>
    </rPh>
    <phoneticPr fontId="3"/>
  </si>
  <si>
    <t>第2研修室</t>
    <rPh sb="0" eb="1">
      <t>ダイ</t>
    </rPh>
    <rPh sb="2" eb="5">
      <t>ケンシュウシツ</t>
    </rPh>
    <phoneticPr fontId="3"/>
  </si>
  <si>
    <t>第4研修室</t>
    <rPh sb="0" eb="1">
      <t>ダイ</t>
    </rPh>
    <rPh sb="2" eb="5">
      <t>ケンシュウシツ</t>
    </rPh>
    <phoneticPr fontId="3"/>
  </si>
  <si>
    <t>着</t>
    <rPh sb="0" eb="1">
      <t>チャク</t>
    </rPh>
    <phoneticPr fontId="3"/>
  </si>
  <si>
    <t>発</t>
    <rPh sb="0" eb="1">
      <t>ハツ</t>
    </rPh>
    <phoneticPr fontId="3"/>
  </si>
  <si>
    <t>〕</t>
    <phoneticPr fontId="3"/>
  </si>
  <si>
    <t>発着</t>
    <rPh sb="0" eb="2">
      <t>ハッチャク</t>
    </rPh>
    <phoneticPr fontId="3"/>
  </si>
  <si>
    <t>備　　考</t>
    <rPh sb="0" eb="1">
      <t>ビ</t>
    </rPh>
    <rPh sb="3" eb="4">
      <t>コウ</t>
    </rPh>
    <phoneticPr fontId="3"/>
  </si>
  <si>
    <t>まで提出してください。</t>
    <rPh sb="2" eb="4">
      <t>テイシュツ</t>
    </rPh>
    <phoneticPr fontId="3"/>
  </si>
  <si>
    <t>≪食事をとる団体（持参弁当を除く）≫</t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3"/>
  </si>
  <si>
    <t>登山おやつ</t>
    <rPh sb="0" eb="2">
      <t>トザン</t>
    </rPh>
    <phoneticPr fontId="3"/>
  </si>
  <si>
    <t>〔</t>
    <phoneticPr fontId="3"/>
  </si>
  <si>
    <t>　　　２　乗車定員を厳守してください。（金峰バス４４名）</t>
    <rPh sb="20" eb="22">
      <t>キンボウ</t>
    </rPh>
    <phoneticPr fontId="3"/>
  </si>
  <si>
    <t>指定管理者　庄内アソビバプロジェクト　殿</t>
    <rPh sb="19" eb="20">
      <t>ドノ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</si>
  <si>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5"/>
  </si>
  <si>
    <t>活動日</t>
    <rPh sb="0" eb="3">
      <t>カツドウビ</t>
    </rPh>
    <phoneticPr fontId="35"/>
  </si>
  <si>
    <t>内　容</t>
    <rPh sb="0" eb="1">
      <t>ウチ</t>
    </rPh>
    <rPh sb="2" eb="3">
      <t>カタチ</t>
    </rPh>
    <phoneticPr fontId="35"/>
  </si>
  <si>
    <t>場　所</t>
    <rPh sb="0" eb="1">
      <t>バ</t>
    </rPh>
    <rPh sb="2" eb="3">
      <t>ショ</t>
    </rPh>
    <phoneticPr fontId="35"/>
  </si>
  <si>
    <t>必要な
人数</t>
    <rPh sb="0" eb="2">
      <t>ヒツヨウ</t>
    </rPh>
    <rPh sb="4" eb="6">
      <t>ニンズウ</t>
    </rPh>
    <phoneticPr fontId="35"/>
  </si>
  <si>
    <t>担当者名</t>
    <rPh sb="0" eb="3">
      <t>タントウシャ</t>
    </rPh>
    <rPh sb="3" eb="4">
      <t>メイ</t>
    </rPh>
    <phoneticPr fontId="35"/>
  </si>
  <si>
    <t>・道具の種類と数量の説明
・ライフジャケットの着用</t>
    <rPh sb="1" eb="3">
      <t>ドウグ</t>
    </rPh>
    <rPh sb="4" eb="6">
      <t>シュルイ</t>
    </rPh>
    <rPh sb="7" eb="9">
      <t>スウリョウ</t>
    </rPh>
    <rPh sb="10" eb="12">
      <t>セツメイ</t>
    </rPh>
    <rPh sb="23" eb="25">
      <t>チャクヨウ</t>
    </rPh>
    <phoneticPr fontId="35"/>
  </si>
  <si>
    <t>由良小屋前</t>
    <rPh sb="0" eb="2">
      <t>ユラ</t>
    </rPh>
    <rPh sb="2" eb="4">
      <t>コヤ</t>
    </rPh>
    <rPh sb="4" eb="5">
      <t>マエ</t>
    </rPh>
    <phoneticPr fontId="35"/>
  </si>
  <si>
    <t>自然の家職員が行います</t>
    <rPh sb="0" eb="2">
      <t>シゼン</t>
    </rPh>
    <rPh sb="3" eb="4">
      <t>イエ</t>
    </rPh>
    <rPh sb="4" eb="6">
      <t>ショクイン</t>
    </rPh>
    <rPh sb="7" eb="8">
      <t>オコナ</t>
    </rPh>
    <phoneticPr fontId="35"/>
  </si>
  <si>
    <t>運び出し
（15分）</t>
    <rPh sb="0" eb="1">
      <t>ハコ</t>
    </rPh>
    <rPh sb="2" eb="3">
      <t>ダ</t>
    </rPh>
    <rPh sb="8" eb="9">
      <t>フン</t>
    </rPh>
    <phoneticPr fontId="35"/>
  </si>
  <si>
    <t>竹出しの補助</t>
    <rPh sb="0" eb="1">
      <t>タケ</t>
    </rPh>
    <rPh sb="1" eb="2">
      <t>ダ</t>
    </rPh>
    <rPh sb="4" eb="6">
      <t>ホジョ</t>
    </rPh>
    <phoneticPr fontId="35"/>
  </si>
  <si>
    <t>竹置き場</t>
    <rPh sb="0" eb="1">
      <t>タケ</t>
    </rPh>
    <rPh sb="1" eb="2">
      <t>オ</t>
    </rPh>
    <rPh sb="3" eb="4">
      <t>バ</t>
    </rPh>
    <phoneticPr fontId="35"/>
  </si>
  <si>
    <t>１名</t>
    <rPh sb="1" eb="2">
      <t>メイ</t>
    </rPh>
    <phoneticPr fontId="35"/>
  </si>
  <si>
    <t>用具類の置き方の補助</t>
    <rPh sb="0" eb="3">
      <t>ヨウグルイ</t>
    </rPh>
    <rPh sb="4" eb="5">
      <t>オ</t>
    </rPh>
    <rPh sb="6" eb="7">
      <t>カタ</t>
    </rPh>
    <rPh sb="8" eb="10">
      <t>ホジョ</t>
    </rPh>
    <phoneticPr fontId="35"/>
  </si>
  <si>
    <t>砂浜</t>
    <rPh sb="0" eb="2">
      <t>スナハマ</t>
    </rPh>
    <phoneticPr fontId="35"/>
  </si>
  <si>
    <t>いかだ
組立て
（75分）</t>
    <rPh sb="4" eb="6">
      <t>クミタテ</t>
    </rPh>
    <rPh sb="11" eb="12">
      <t>フン</t>
    </rPh>
    <phoneticPr fontId="35"/>
  </si>
  <si>
    <t>いかだ作りの補助</t>
    <rPh sb="3" eb="4">
      <t>ヅク</t>
    </rPh>
    <rPh sb="6" eb="8">
      <t>ホジョ</t>
    </rPh>
    <phoneticPr fontId="35"/>
  </si>
  <si>
    <t>いかだ
1～2艇に
１名</t>
    <rPh sb="7" eb="8">
      <t>テイ</t>
    </rPh>
    <rPh sb="11" eb="12">
      <t>メイ</t>
    </rPh>
    <phoneticPr fontId="35"/>
  </si>
  <si>
    <t>ステップ①　竹を置く（15分）</t>
    <rPh sb="6" eb="7">
      <t>タケ</t>
    </rPh>
    <rPh sb="8" eb="9">
      <t>オ</t>
    </rPh>
    <rPh sb="13" eb="14">
      <t>フン</t>
    </rPh>
    <phoneticPr fontId="35"/>
  </si>
  <si>
    <t>ステップ②　竹と竹を結ぶ（30分）</t>
    <rPh sb="6" eb="7">
      <t>タケ</t>
    </rPh>
    <rPh sb="8" eb="9">
      <t>タケ</t>
    </rPh>
    <rPh sb="10" eb="11">
      <t>ムス</t>
    </rPh>
    <rPh sb="15" eb="16">
      <t>フン</t>
    </rPh>
    <phoneticPr fontId="35"/>
  </si>
  <si>
    <t>ステップ③　竹とブイを結ぶ（30分）</t>
    <rPh sb="6" eb="7">
      <t>タケ</t>
    </rPh>
    <rPh sb="11" eb="12">
      <t>ムス</t>
    </rPh>
    <rPh sb="16" eb="17">
      <t>フン</t>
    </rPh>
    <phoneticPr fontId="35"/>
  </si>
  <si>
    <t>航海準備
（10分）</t>
    <rPh sb="0" eb="2">
      <t>コウカイ</t>
    </rPh>
    <rPh sb="2" eb="4">
      <t>ジュンビ</t>
    </rPh>
    <rPh sb="8" eb="9">
      <t>フン</t>
    </rPh>
    <phoneticPr fontId="35"/>
  </si>
  <si>
    <t>ライフジャケットの
ベルト点検</t>
    <rPh sb="13" eb="15">
      <t>テンケン</t>
    </rPh>
    <phoneticPr fontId="35"/>
  </si>
  <si>
    <t>いかだ1～2艇に
１名</t>
    <rPh sb="6" eb="7">
      <t>テイ</t>
    </rPh>
    <rPh sb="10" eb="11">
      <t>メイ</t>
    </rPh>
    <phoneticPr fontId="35"/>
  </si>
  <si>
    <t>上記のいかだづくり補助の方</t>
    <rPh sb="0" eb="2">
      <t>ジョウキ</t>
    </rPh>
    <rPh sb="9" eb="11">
      <t>ホジョ</t>
    </rPh>
    <rPh sb="12" eb="13">
      <t>カタ</t>
    </rPh>
    <phoneticPr fontId="35"/>
  </si>
  <si>
    <t>いかだのこぎ方説明</t>
    <rPh sb="6" eb="7">
      <t>カタ</t>
    </rPh>
    <rPh sb="7" eb="9">
      <t>セツメイ</t>
    </rPh>
    <phoneticPr fontId="35"/>
  </si>
  <si>
    <t>いかだ
出し</t>
    <rPh sb="4" eb="5">
      <t>ダ</t>
    </rPh>
    <phoneticPr fontId="35"/>
  </si>
  <si>
    <t>レスキュー艇でけん引する</t>
    <rPh sb="5" eb="6">
      <t>テイ</t>
    </rPh>
    <rPh sb="9" eb="10">
      <t>イン</t>
    </rPh>
    <phoneticPr fontId="35"/>
  </si>
  <si>
    <t>海上</t>
    <rPh sb="0" eb="2">
      <t>カイジョウ</t>
    </rPh>
    <phoneticPr fontId="35"/>
  </si>
  <si>
    <t>レスキュー艇船長が行います</t>
    <rPh sb="5" eb="6">
      <t>テイ</t>
    </rPh>
    <rPh sb="6" eb="8">
      <t>センチョウ</t>
    </rPh>
    <rPh sb="9" eb="10">
      <t>オコナ</t>
    </rPh>
    <phoneticPr fontId="35"/>
  </si>
  <si>
    <t>いかだ
引き上げ</t>
    <rPh sb="4" eb="5">
      <t>ヒ</t>
    </rPh>
    <rPh sb="6" eb="7">
      <t>ア</t>
    </rPh>
    <phoneticPr fontId="35"/>
  </si>
  <si>
    <t>後片付け
（30分）</t>
    <rPh sb="0" eb="3">
      <t>アトカタヅ</t>
    </rPh>
    <rPh sb="8" eb="9">
      <t>フン</t>
    </rPh>
    <phoneticPr fontId="35"/>
  </si>
  <si>
    <t>いかだ解体の補助</t>
    <rPh sb="3" eb="5">
      <t>カイタイ</t>
    </rPh>
    <rPh sb="6" eb="8">
      <t>ホジョ</t>
    </rPh>
    <phoneticPr fontId="35"/>
  </si>
  <si>
    <t>２名</t>
    <rPh sb="1" eb="2">
      <t>メイ</t>
    </rPh>
    <phoneticPr fontId="35"/>
  </si>
  <si>
    <t>水シャワーの支援
ライフジャケット水洗い</t>
    <rPh sb="0" eb="1">
      <t>ミズ</t>
    </rPh>
    <rPh sb="6" eb="8">
      <t>シエン</t>
    </rPh>
    <rPh sb="17" eb="19">
      <t>ミズアラ</t>
    </rPh>
    <phoneticPr fontId="35"/>
  </si>
  <si>
    <t>コミセン屋外</t>
    <rPh sb="4" eb="6">
      <t>オクガイ</t>
    </rPh>
    <phoneticPr fontId="35"/>
  </si>
  <si>
    <t>海テラス
ゆら磯の風</t>
    <rPh sb="0" eb="1">
      <t>ウミ</t>
    </rPh>
    <rPh sb="7" eb="8">
      <t>イソ</t>
    </rPh>
    <rPh sb="9" eb="10">
      <t>カゼ</t>
    </rPh>
    <phoneticPr fontId="35"/>
  </si>
  <si>
    <t>ＦＡＸ可</t>
  </si>
  <si>
    <t>いかだレスキュー艇依頼申請書</t>
  </si>
  <si>
    <r>
      <t>４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出航艇数</t>
    </r>
  </si>
  <si>
    <r>
      <t>　レスキュー艇船長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殿</t>
    </r>
    <phoneticPr fontId="3"/>
  </si>
  <si>
    <t>（</t>
    <phoneticPr fontId="3"/>
  </si>
  <si>
    <t>引率者</t>
    <rPh sb="0" eb="3">
      <t>インソツシャ</t>
    </rPh>
    <phoneticPr fontId="3"/>
  </si>
  <si>
    <t>～</t>
    <phoneticPr fontId="3"/>
  </si>
  <si>
    <t>（　　　</t>
    <phoneticPr fontId="3"/>
  </si>
  <si>
    <r>
      <t>１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明朝"/>
        <family val="1"/>
        <charset val="128"/>
      </rPr>
      <t>利用団体名　　</t>
    </r>
    <phoneticPr fontId="3"/>
  </si>
  <si>
    <t>由良自治会　様</t>
  </si>
  <si>
    <t>「温水シャワー・海テラスゆら磯の風　緊急避難施設」使用申請書</t>
  </si>
  <si>
    <t>（※温水シャワー使用の団体、および、潮風テント泊の団体は提出）</t>
  </si>
  <si>
    <t>温水シャワー</t>
  </si>
  <si>
    <t>使用人数及び学年</t>
  </si>
  <si>
    <r>
      <t>　</t>
    </r>
    <r>
      <rPr>
        <b/>
        <u/>
        <sz val="12"/>
        <color theme="1"/>
        <rFont val="ＭＳ 明朝"/>
        <family val="1"/>
        <charset val="128"/>
      </rPr>
      <t>※</t>
    </r>
    <r>
      <rPr>
        <b/>
        <u/>
        <sz val="12"/>
        <color theme="1"/>
        <rFont val="ＭＳ ゴシック"/>
        <family val="3"/>
        <charset val="128"/>
      </rPr>
      <t>利用当日のキャンセルはできません。（いかだ中止の場合を除く、人数変更は可）</t>
    </r>
  </si>
  <si>
    <t>海テラスゆら磯の風　緊急避難施設（潮風テント泊団体のみ）</t>
  </si>
  <si>
    <t>～</t>
    <phoneticPr fontId="3"/>
  </si>
  <si>
    <t>名</t>
    <rPh sb="0" eb="1">
      <t>メイ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</si>
  <si>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</si>
  <si>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</si>
  <si>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まで</t>
    <phoneticPr fontId="3"/>
  </si>
  <si>
    <t>カギ管理責任者
職・氏名</t>
    <phoneticPr fontId="3"/>
  </si>
  <si>
    <t>　山形県立加茂水産高等学校長　殿</t>
    <rPh sb="1" eb="4">
      <t>ヤマガタケン</t>
    </rPh>
    <rPh sb="4" eb="5">
      <t>リツ</t>
    </rPh>
    <rPh sb="5" eb="7">
      <t>カモ</t>
    </rPh>
    <rPh sb="7" eb="9">
      <t>スイサン</t>
    </rPh>
    <rPh sb="9" eb="11">
      <t>コウトウ</t>
    </rPh>
    <rPh sb="11" eb="13">
      <t>ガッコウ</t>
    </rPh>
    <rPh sb="13" eb="14">
      <t>チョウ</t>
    </rPh>
    <rPh sb="15" eb="16">
      <t>ドノ</t>
    </rPh>
    <phoneticPr fontId="3"/>
  </si>
  <si>
    <t>海洋体験学習での使用、および加茂水産高等学校の見学利用について、下記の通り申請いたします。なお、実際のご指導もよろしくお願いします。</t>
    <rPh sb="0" eb="2">
      <t>カイヨウ</t>
    </rPh>
    <rPh sb="2" eb="4">
      <t>タイケン</t>
    </rPh>
    <rPh sb="4" eb="6">
      <t>ガクシュウ</t>
    </rPh>
    <rPh sb="8" eb="10">
      <t>シヨウ</t>
    </rPh>
    <rPh sb="14" eb="16">
      <t>カモ</t>
    </rPh>
    <rPh sb="16" eb="18">
      <t>スイサン</t>
    </rPh>
    <rPh sb="18" eb="20">
      <t>コウトウ</t>
    </rPh>
    <rPh sb="20" eb="22">
      <t>ガッコウ</t>
    </rPh>
    <rPh sb="23" eb="25">
      <t>ケンガク</t>
    </rPh>
    <rPh sb="25" eb="27">
      <t>リヨウ</t>
    </rPh>
    <rPh sb="32" eb="34">
      <t>カキ</t>
    </rPh>
    <rPh sb="35" eb="36">
      <t>トオ</t>
    </rPh>
    <rPh sb="37" eb="39">
      <t>シンセイ</t>
    </rPh>
    <rPh sb="48" eb="50">
      <t>ジッサイ</t>
    </rPh>
    <rPh sb="52" eb="54">
      <t>シドウ</t>
    </rPh>
    <rPh sb="60" eb="61">
      <t>ネガ</t>
    </rPh>
    <phoneticPr fontId="3"/>
  </si>
  <si>
    <t>加茂磯採集</t>
    <rPh sb="0" eb="2">
      <t>カモ</t>
    </rPh>
    <rPh sb="2" eb="3">
      <t>イソ</t>
    </rPh>
    <rPh sb="3" eb="5">
      <t>サイシュウ</t>
    </rPh>
    <phoneticPr fontId="3"/>
  </si>
  <si>
    <t>加茂水産高等学校見学</t>
    <rPh sb="0" eb="2">
      <t>カモ</t>
    </rPh>
    <rPh sb="2" eb="4">
      <t>スイサン</t>
    </rPh>
    <rPh sb="4" eb="6">
      <t>コウトウ</t>
    </rPh>
    <rPh sb="6" eb="8">
      <t>ガッコウ</t>
    </rPh>
    <rPh sb="8" eb="10">
      <t>ケンガク</t>
    </rPh>
    <phoneticPr fontId="3"/>
  </si>
  <si>
    <t>　下記のとおり、山形県金峰少年自然の家（本館）のバスを利用したいので申し込みます。</t>
    <rPh sb="8" eb="11">
      <t>ヤマガタケン</t>
    </rPh>
    <rPh sb="11" eb="13">
      <t>キンボウ</t>
    </rPh>
    <rPh sb="13" eb="15">
      <t>ショウネン</t>
    </rPh>
    <rPh sb="15" eb="17">
      <t>シゼン</t>
    </rPh>
    <rPh sb="18" eb="19">
      <t>イエ</t>
    </rPh>
    <rPh sb="20" eb="22">
      <t>ホンカン</t>
    </rPh>
    <phoneticPr fontId="3"/>
  </si>
  <si>
    <t>利用団体 基本情報</t>
    <rPh sb="0" eb="2">
      <t>リヨウ</t>
    </rPh>
    <rPh sb="2" eb="4">
      <t>ダンタイ</t>
    </rPh>
    <rPh sb="5" eb="7">
      <t>キホン</t>
    </rPh>
    <rPh sb="7" eb="9">
      <t>ジョウホウ</t>
    </rPh>
    <phoneticPr fontId="3"/>
  </si>
  <si>
    <r>
      <rPr>
        <sz val="11"/>
        <color rgb="FF7030A0"/>
        <rFont val="BIZ UDPゴシック"/>
        <family val="3"/>
        <charset val="128"/>
      </rPr>
      <t>　①人数表　②活動プロプログラム　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ニンズウ</t>
    </rPh>
    <rPh sb="4" eb="5">
      <t>ヒョウ</t>
    </rPh>
    <rPh sb="7" eb="9">
      <t>カツドウ</t>
    </rPh>
    <rPh sb="22" eb="24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</si>
  <si>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③給食申込書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キュウショク</t>
    </rPh>
    <rPh sb="4" eb="7">
      <t>モウシコミショ</t>
    </rPh>
    <rPh sb="12" eb="14">
      <t>ニチマエ</t>
    </rPh>
    <phoneticPr fontId="3"/>
  </si>
  <si>
    <t>※　該当する項目を選択または記入し、数量を記載してください。</t>
    <rPh sb="2" eb="4">
      <t>ガイトウ</t>
    </rPh>
    <rPh sb="6" eb="8">
      <t>コウモク</t>
    </rPh>
    <rPh sb="9" eb="11">
      <t>センタク</t>
    </rPh>
    <rPh sb="14" eb="16">
      <t>キニュウ</t>
    </rPh>
    <rPh sb="18" eb="20">
      <t>スウリョウ</t>
    </rPh>
    <rPh sb="21" eb="23">
      <t>キサイ</t>
    </rPh>
    <phoneticPr fontId="3"/>
  </si>
  <si>
    <t>団体名</t>
    <rPh sb="2" eb="3">
      <t>メイ</t>
    </rPh>
    <phoneticPr fontId="3"/>
  </si>
  <si>
    <t>記入者名</t>
    <rPh sb="3" eb="4">
      <t>メイ</t>
    </rPh>
    <phoneticPr fontId="3"/>
  </si>
  <si>
    <t>提出日</t>
    <rPh sb="0" eb="3">
      <t>テイシュツビ</t>
    </rPh>
    <phoneticPr fontId="3"/>
  </si>
  <si>
    <t>メニュー・注文数</t>
    <rPh sb="5" eb="8">
      <t>チュウモンスウ</t>
    </rPh>
    <phoneticPr fontId="3"/>
  </si>
  <si>
    <t>時間</t>
    <rPh sb="0" eb="2">
      <t>ジカン</t>
    </rPh>
    <phoneticPr fontId="3"/>
  </si>
  <si>
    <t>提供時間（</t>
    <rPh sb="0" eb="2">
      <t>テイキョウ</t>
    </rPh>
    <rPh sb="2" eb="4">
      <t>ジカン</t>
    </rPh>
    <phoneticPr fontId="3"/>
  </si>
  <si>
    <t>注文数</t>
    <rPh sb="0" eb="3">
      <t>チュウモンスウ</t>
    </rPh>
    <phoneticPr fontId="3"/>
  </si>
  <si>
    <t>メニュー名：</t>
    <rPh sb="4" eb="5">
      <t>メイ</t>
    </rPh>
    <phoneticPr fontId="3"/>
  </si>
  <si>
    <t>館内食（全員同じメニューで）</t>
    <rPh sb="0" eb="3">
      <t>カンナイショク</t>
    </rPh>
    <rPh sb="4" eb="6">
      <t>ゼンイン</t>
    </rPh>
    <rPh sb="6" eb="7">
      <t>オナ</t>
    </rPh>
    <phoneticPr fontId="3"/>
  </si>
  <si>
    <t>野外炊飯</t>
    <rPh sb="0" eb="4">
      <t>ヤガイスイハン</t>
    </rPh>
    <phoneticPr fontId="3"/>
  </si>
  <si>
    <t>館内食（全員同じメニューで）</t>
    <rPh sb="0" eb="3">
      <t>カンナイショク</t>
    </rPh>
    <phoneticPr fontId="3"/>
  </si>
  <si>
    <t>パックむぎ茶</t>
    <rPh sb="5" eb="6">
      <t>チャ</t>
    </rPh>
    <phoneticPr fontId="3"/>
  </si>
  <si>
    <t>パック野菜ジュース</t>
    <rPh sb="3" eb="5">
      <t>ヤサイ</t>
    </rPh>
    <phoneticPr fontId="3"/>
  </si>
  <si>
    <t>たき火（３種全部）</t>
    <rPh sb="5" eb="6">
      <t>シュ</t>
    </rPh>
    <rPh sb="6" eb="8">
      <t>ゼンブ</t>
    </rPh>
    <phoneticPr fontId="3"/>
  </si>
  <si>
    <t>パック牛乳</t>
    <rPh sb="3" eb="5">
      <t>ギュウニュウ</t>
    </rPh>
    <phoneticPr fontId="3"/>
  </si>
  <si>
    <t>２枚以上⇒</t>
    <rPh sb="1" eb="4">
      <t>マイイジョウ</t>
    </rPh>
    <phoneticPr fontId="3"/>
  </si>
  <si>
    <t>☑</t>
    <phoneticPr fontId="3"/>
  </si>
  <si>
    <t>☐</t>
  </si>
  <si>
    <t>☐</t>
    <phoneticPr fontId="3"/>
  </si>
  <si>
    <t>☑</t>
    <phoneticPr fontId="3"/>
  </si>
  <si>
    <t>４日目</t>
    <rPh sb="1" eb="3">
      <t>ニチメ</t>
    </rPh>
    <phoneticPr fontId="3"/>
  </si>
  <si>
    <t>５日目</t>
    <rPh sb="1" eb="3">
      <t>ニチメ</t>
    </rPh>
    <phoneticPr fontId="3"/>
  </si>
  <si>
    <t>６日目</t>
    <rPh sb="1" eb="3">
      <t>ニチメ</t>
    </rPh>
    <phoneticPr fontId="3"/>
  </si>
  <si>
    <t>≪金峰バス利用団体≫</t>
    <rPh sb="1" eb="2">
      <t>キン</t>
    </rPh>
    <rPh sb="2" eb="3">
      <t>ミネ</t>
    </rPh>
    <rPh sb="5" eb="7">
      <t>リヨウ</t>
    </rPh>
    <rPh sb="7" eb="9">
      <t>ダンタイ</t>
    </rPh>
    <phoneticPr fontId="3"/>
  </si>
  <si>
    <t>≪金峰バス利用団体≫</t>
    <rPh sb="1" eb="3">
      <t>キンミネ</t>
    </rPh>
    <rPh sb="5" eb="7">
      <t>リヨウ</t>
    </rPh>
    <rPh sb="7" eb="9">
      <t>ダンタイ</t>
    </rPh>
    <phoneticPr fontId="3"/>
  </si>
  <si>
    <t>その他</t>
    <rPh sb="2" eb="3">
      <t>ホカ</t>
    </rPh>
    <phoneticPr fontId="3"/>
  </si>
  <si>
    <t>連絡可能な携帯電話番号</t>
    <rPh sb="5" eb="7">
      <t>ケイタイ</t>
    </rPh>
    <phoneticPr fontId="3"/>
  </si>
  <si>
    <t>受付と同時</t>
    <rPh sb="0" eb="2">
      <t>ウケツケ</t>
    </rPh>
    <rPh sb="3" eb="5">
      <t>ドウジ</t>
    </rPh>
    <phoneticPr fontId="3"/>
  </si>
  <si>
    <t>受付後に実施</t>
    <rPh sb="0" eb="3">
      <t>ウケツケゴ</t>
    </rPh>
    <rPh sb="4" eb="6">
      <t>ジッシ</t>
    </rPh>
    <phoneticPr fontId="3"/>
  </si>
  <si>
    <r>
      <rPr>
        <sz val="11"/>
        <color rgb="FF7030A0"/>
        <rFont val="BIZ UDPゴシック"/>
        <family val="3"/>
        <charset val="128"/>
      </rPr>
      <t>　★食物アレルギー個人調査票（該当者がいる場合）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ショクモツ</t>
    </rPh>
    <rPh sb="9" eb="11">
      <t>コジン</t>
    </rPh>
    <rPh sb="11" eb="14">
      <t>チョウサヒョウ</t>
    </rPh>
    <rPh sb="15" eb="18">
      <t>ガイトウシャ</t>
    </rPh>
    <rPh sb="21" eb="23">
      <t>バアイ</t>
    </rPh>
    <rPh sb="28" eb="30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</si>
  <si>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⑤指導者・責任者名簿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5" eb="17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</si>
  <si>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④バス利用申込書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3" eb="15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</si>
  <si>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⑧いかだレスキュー艇依頼申請書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10" eb="11">
      <t>テイ</t>
    </rPh>
    <rPh sb="11" eb="13">
      <t>イライ</t>
    </rPh>
    <rPh sb="13" eb="16">
      <t>シンセイショ</t>
    </rPh>
    <rPh sb="20" eb="22">
      <t>ニチマエ</t>
    </rPh>
    <phoneticPr fontId="3"/>
  </si>
  <si>
    <t>漁業実習船乗船体験</t>
    <rPh sb="0" eb="5">
      <t>ギョギョウジッシュウセン</t>
    </rPh>
    <rPh sb="5" eb="7">
      <t>ジョウセン</t>
    </rPh>
    <rPh sb="7" eb="9">
      <t>タイケン</t>
    </rPh>
    <phoneticPr fontId="3"/>
  </si>
  <si>
    <t>金峰少年自然の家</t>
    <rPh sb="0" eb="6">
      <t>キンポウショウネンシゼン</t>
    </rPh>
    <rPh sb="7" eb="8">
      <t>イエ</t>
    </rPh>
    <phoneticPr fontId="3"/>
  </si>
  <si>
    <t>鶴岡市金峰小学校</t>
    <rPh sb="0" eb="3">
      <t>ツルオカシ</t>
    </rPh>
    <rPh sb="3" eb="5">
      <t>キンミネ</t>
    </rPh>
    <rPh sb="5" eb="8">
      <t>ショウガッコウ</t>
    </rPh>
    <phoneticPr fontId="37"/>
  </si>
  <si>
    <t>金峰　太郎</t>
    <rPh sb="0" eb="2">
      <t>キンミネ</t>
    </rPh>
    <rPh sb="3" eb="5">
      <t>タロウ</t>
    </rPh>
    <phoneticPr fontId="37"/>
  </si>
  <si>
    <t>0235-24-2400</t>
    <phoneticPr fontId="37"/>
  </si>
  <si>
    <t>自然に親しみ、集団宿泊体験を通して協調性を養う。</t>
    <rPh sb="0" eb="2">
      <t>シゼン</t>
    </rPh>
    <rPh sb="3" eb="4">
      <t>シタ</t>
    </rPh>
    <rPh sb="7" eb="9">
      <t>シュウダン</t>
    </rPh>
    <rPh sb="9" eb="13">
      <t>シュクハクタイケン</t>
    </rPh>
    <rPh sb="14" eb="15">
      <t>トオ</t>
    </rPh>
    <rPh sb="17" eb="20">
      <t>キョウチョウセイ</t>
    </rPh>
    <rPh sb="21" eb="22">
      <t>ヤシナ</t>
    </rPh>
    <phoneticPr fontId="37"/>
  </si>
  <si>
    <t>６月１４日　（水）</t>
    <rPh sb="7" eb="8">
      <t>スイ</t>
    </rPh>
    <phoneticPr fontId="3"/>
  </si>
  <si>
    <t>６月　１５日　（木）</t>
    <rPh sb="8" eb="9">
      <t>モク</t>
    </rPh>
    <phoneticPr fontId="3"/>
  </si>
  <si>
    <t>起床・洗面・シュラフ干し</t>
    <rPh sb="0" eb="2">
      <t>キショウ</t>
    </rPh>
    <rPh sb="3" eb="5">
      <t>センメン</t>
    </rPh>
    <rPh sb="10" eb="11">
      <t>ホ</t>
    </rPh>
    <phoneticPr fontId="37"/>
  </si>
  <si>
    <t>館内食</t>
    <rPh sb="0" eb="3">
      <t>カンナイショク</t>
    </rPh>
    <phoneticPr fontId="37"/>
  </si>
  <si>
    <t>着替え</t>
    <rPh sb="0" eb="2">
      <t>キガ</t>
    </rPh>
    <phoneticPr fontId="37"/>
  </si>
  <si>
    <t>自主</t>
    <rPh sb="0" eb="2">
      <t>ジシュ</t>
    </rPh>
    <phoneticPr fontId="37"/>
  </si>
  <si>
    <t>自然の家→由良</t>
    <rPh sb="0" eb="2">
      <t>シゼン</t>
    </rPh>
    <rPh sb="3" eb="4">
      <t>イエ</t>
    </rPh>
    <rPh sb="5" eb="7">
      <t>ユラ</t>
    </rPh>
    <phoneticPr fontId="37"/>
  </si>
  <si>
    <t>強風：サンドアート</t>
    <rPh sb="0" eb="2">
      <t>キョウフウ</t>
    </rPh>
    <phoneticPr fontId="37"/>
  </si>
  <si>
    <t>出会い</t>
    <rPh sb="0" eb="2">
      <t>デア</t>
    </rPh>
    <phoneticPr fontId="37"/>
  </si>
  <si>
    <t>依頼A</t>
    <rPh sb="0" eb="2">
      <t>イライ</t>
    </rPh>
    <phoneticPr fontId="37"/>
  </si>
  <si>
    <t>いかだづくり４</t>
    <phoneticPr fontId="37"/>
  </si>
  <si>
    <t>由良の街中散策</t>
    <rPh sb="0" eb="2">
      <t>ユラ</t>
    </rPh>
    <rPh sb="3" eb="5">
      <t>マチナカ</t>
    </rPh>
    <rPh sb="5" eb="7">
      <t>サンサク</t>
    </rPh>
    <phoneticPr fontId="37"/>
  </si>
  <si>
    <t>オリエンテーション</t>
    <phoneticPr fontId="37"/>
  </si>
  <si>
    <t>荒天：室内GAG</t>
    <rPh sb="0" eb="2">
      <t>コウテン</t>
    </rPh>
    <rPh sb="3" eb="5">
      <t>シツナイ</t>
    </rPh>
    <phoneticPr fontId="37"/>
  </si>
  <si>
    <t>（由良コミセン）</t>
    <rPh sb="1" eb="3">
      <t>ユラ</t>
    </rPh>
    <phoneticPr fontId="37"/>
  </si>
  <si>
    <t>野外炊飯６</t>
    <rPh sb="0" eb="4">
      <t>ヤガイスイハン</t>
    </rPh>
    <phoneticPr fontId="37"/>
  </si>
  <si>
    <t>もみのき</t>
  </si>
  <si>
    <t>依頼B</t>
    <rPh sb="0" eb="2">
      <t>イライ</t>
    </rPh>
    <phoneticPr fontId="37"/>
  </si>
  <si>
    <t>カッパル弁当</t>
    <rPh sb="4" eb="6">
      <t>ベントウ</t>
    </rPh>
    <phoneticPr fontId="37"/>
  </si>
  <si>
    <t>由良</t>
    <rPh sb="0" eb="2">
      <t>ユラ</t>
    </rPh>
    <phoneticPr fontId="37"/>
  </si>
  <si>
    <t>食器点検</t>
    <rPh sb="0" eb="4">
      <t>ショッキテンケン</t>
    </rPh>
    <phoneticPr fontId="37"/>
  </si>
  <si>
    <t>強風：磯遊び</t>
    <rPh sb="0" eb="2">
      <t>キョウフウ</t>
    </rPh>
    <rPh sb="3" eb="5">
      <t>イソアソ</t>
    </rPh>
    <phoneticPr fontId="37"/>
  </si>
  <si>
    <t>磯遊び</t>
    <rPh sb="0" eb="2">
      <t>イソアソ</t>
    </rPh>
    <phoneticPr fontId="37"/>
  </si>
  <si>
    <t>荒天：新聞テント、ドミノ</t>
    <rPh sb="0" eb="2">
      <t>コウテン</t>
    </rPh>
    <rPh sb="3" eb="5">
      <t>シンブン</t>
    </rPh>
    <phoneticPr fontId="37"/>
  </si>
  <si>
    <t>ビバーク準備３１</t>
    <rPh sb="4" eb="6">
      <t>ジュンビ</t>
    </rPh>
    <phoneticPr fontId="37"/>
  </si>
  <si>
    <t>温水シャワー利用</t>
    <rPh sb="0" eb="2">
      <t>オンスイ</t>
    </rPh>
    <rPh sb="6" eb="8">
      <t>リヨウ</t>
    </rPh>
    <phoneticPr fontId="37"/>
  </si>
  <si>
    <t>由良→自然の家</t>
    <rPh sb="0" eb="2">
      <t>ユラ</t>
    </rPh>
    <rPh sb="3" eb="5">
      <t>シゼン</t>
    </rPh>
    <rPh sb="6" eb="7">
      <t>イエ</t>
    </rPh>
    <phoneticPr fontId="37"/>
  </si>
  <si>
    <t>ふりかえり</t>
    <phoneticPr fontId="37"/>
  </si>
  <si>
    <t>ベッドメイキング</t>
    <phoneticPr fontId="37"/>
  </si>
  <si>
    <t>ビバーク泊</t>
    <rPh sb="4" eb="5">
      <t>ハク</t>
    </rPh>
    <phoneticPr fontId="37"/>
  </si>
  <si>
    <t>館内泊</t>
    <rPh sb="0" eb="3">
      <t>カンナイハク</t>
    </rPh>
    <phoneticPr fontId="37"/>
  </si>
  <si>
    <t>宿泊室</t>
    <rPh sb="0" eb="3">
      <t>シュクハクシツ</t>
    </rPh>
    <phoneticPr fontId="37"/>
  </si>
  <si>
    <t>　６月　１６日　（金）</t>
    <rPh sb="9" eb="10">
      <t>キン</t>
    </rPh>
    <phoneticPr fontId="37"/>
  </si>
  <si>
    <t>起床・洗面</t>
    <rPh sb="0" eb="2">
      <t>キショウ</t>
    </rPh>
    <rPh sb="3" eb="5">
      <t>センメン</t>
    </rPh>
    <phoneticPr fontId="37"/>
  </si>
  <si>
    <t>ドミノ（２日目午後荒天）</t>
    <rPh sb="5" eb="7">
      <t>ニチメ</t>
    </rPh>
    <rPh sb="7" eb="9">
      <t>ゴゴ</t>
    </rPh>
    <rPh sb="9" eb="11">
      <t>コウテン</t>
    </rPh>
    <phoneticPr fontId="37"/>
  </si>
  <si>
    <t>清掃</t>
    <rPh sb="0" eb="2">
      <t>セイソウ</t>
    </rPh>
    <phoneticPr fontId="37"/>
  </si>
  <si>
    <t>メモリアルフォトフレーム２８</t>
    <phoneticPr fontId="37"/>
  </si>
  <si>
    <t>別れ</t>
    <rPh sb="0" eb="1">
      <t>ワカ</t>
    </rPh>
    <phoneticPr fontId="37"/>
  </si>
  <si>
    <t>☑　出会い・別れのつどい　　　　　  ☑　場所、移動方法（バスの種類）　</t>
    <rPh sb="2" eb="4">
      <t>デア</t>
    </rPh>
    <rPh sb="6" eb="7">
      <t>ワカ</t>
    </rPh>
    <rPh sb="21" eb="23">
      <t>バショ</t>
    </rPh>
    <rPh sb="24" eb="26">
      <t>イドウ</t>
    </rPh>
    <rPh sb="26" eb="28">
      <t>ホウホウ</t>
    </rPh>
    <rPh sb="32" eb="34">
      <t>シュルイ</t>
    </rPh>
    <phoneticPr fontId="3"/>
  </si>
  <si>
    <t>☑　いかだの班数　　　　　      　　  ☑　必要な用具や個数　</t>
    <rPh sb="25" eb="27">
      <t>ヒツヨウ</t>
    </rPh>
    <rPh sb="28" eb="30">
      <t>ヨウグ</t>
    </rPh>
    <rPh sb="31" eb="33">
      <t>コスウ</t>
    </rPh>
    <phoneticPr fontId="3"/>
  </si>
  <si>
    <t>☑　入浴の希望時刻（要調整）　　　 ☑　利用部屋の清掃時刻　　</t>
    <rPh sb="2" eb="4">
      <t>ニュウヨク</t>
    </rPh>
    <rPh sb="5" eb="7">
      <t>キボウ</t>
    </rPh>
    <rPh sb="7" eb="9">
      <t>ジコク</t>
    </rPh>
    <rPh sb="10" eb="11">
      <t>ヨウ</t>
    </rPh>
    <rPh sb="11" eb="13">
      <t>チョウセイ</t>
    </rPh>
    <rPh sb="20" eb="22">
      <t>リヨウ</t>
    </rPh>
    <rPh sb="22" eb="24">
      <t>ヘヤ</t>
    </rPh>
    <rPh sb="25" eb="27">
      <t>セイソウ</t>
    </rPh>
    <rPh sb="27" eb="29">
      <t>ジコク</t>
    </rPh>
    <phoneticPr fontId="3"/>
  </si>
  <si>
    <t>金峰少年自然の家</t>
    <rPh sb="0" eb="6">
      <t>キンボウショウネンシゼン</t>
    </rPh>
    <rPh sb="7" eb="8">
      <t>イエ</t>
    </rPh>
    <phoneticPr fontId="3"/>
  </si>
  <si>
    <t>団体代表者職・氏名</t>
    <rPh sb="0" eb="2">
      <t>ダンタイ</t>
    </rPh>
    <rPh sb="2" eb="5">
      <t>ダイヒョウシャ</t>
    </rPh>
    <rPh sb="5" eb="6">
      <t>ショク</t>
    </rPh>
    <rPh sb="7" eb="9">
      <t>シメイ</t>
    </rPh>
    <phoneticPr fontId="3"/>
  </si>
  <si>
    <t>引率代表者職・氏名</t>
    <rPh sb="0" eb="2">
      <t>インソツ</t>
    </rPh>
    <rPh sb="2" eb="5">
      <t>ダイヒョウシャ</t>
    </rPh>
    <rPh sb="5" eb="6">
      <t>ショク</t>
    </rPh>
    <rPh sb="7" eb="9">
      <t>シメイ</t>
    </rPh>
    <phoneticPr fontId="3"/>
  </si>
  <si>
    <t>kinbosyo@////</t>
    <phoneticPr fontId="3"/>
  </si>
  <si>
    <t>山形県金峰少年自然の家　バス利用申込書</t>
    <rPh sb="0" eb="3">
      <t>ヤマガタケン</t>
    </rPh>
    <rPh sb="3" eb="5">
      <t>キンボウ</t>
    </rPh>
    <rPh sb="5" eb="7">
      <t>ショウネン</t>
    </rPh>
    <rPh sb="7" eb="9">
      <t>シゼン</t>
    </rPh>
    <rPh sb="10" eb="11">
      <t>イエ</t>
    </rPh>
    <rPh sb="14" eb="16">
      <t>リヨウ</t>
    </rPh>
    <rPh sb="16" eb="19">
      <t>モウシコミショ</t>
    </rPh>
    <phoneticPr fontId="3"/>
  </si>
  <si>
    <t>提出日：</t>
    <phoneticPr fontId="3"/>
  </si>
  <si>
    <t>利用団体名：</t>
    <rPh sb="0" eb="2">
      <t>リヨウ</t>
    </rPh>
    <phoneticPr fontId="3"/>
  </si>
  <si>
    <t>所在地：</t>
    <rPh sb="0" eb="3">
      <t>ショザイチ</t>
    </rPh>
    <phoneticPr fontId="3"/>
  </si>
  <si>
    <t>１　利用目的（該当する項目にチェックを入れ、必要事項を記載してください。）</t>
    <rPh sb="7" eb="9">
      <t>ガイトウ</t>
    </rPh>
    <rPh sb="11" eb="13">
      <t>コウモク</t>
    </rPh>
    <rPh sb="19" eb="20">
      <t>イ</t>
    </rPh>
    <rPh sb="22" eb="24">
      <t>ヒツヨウ</t>
    </rPh>
    <rPh sb="24" eb="26">
      <t>ジコウ</t>
    </rPh>
    <rPh sb="27" eb="29">
      <t>キサイ</t>
    </rPh>
    <phoneticPr fontId="3"/>
  </si>
  <si>
    <t>研修活動の移動</t>
    <rPh sb="0" eb="2">
      <t>ケンシュウ</t>
    </rPh>
    <rPh sb="2" eb="4">
      <t>カツドウ</t>
    </rPh>
    <rPh sb="5" eb="7">
      <t>イドウ</t>
    </rPh>
    <phoneticPr fontId="3"/>
  </si>
  <si>
    <t>ア　研修活動の移動</t>
    <rPh sb="2" eb="4">
      <t>ケンシュウ</t>
    </rPh>
    <rPh sb="4" eb="6">
      <t>カツドウ</t>
    </rPh>
    <rPh sb="7" eb="9">
      <t>イドウ</t>
    </rPh>
    <phoneticPr fontId="3"/>
  </si>
  <si>
    <t>イ　その他</t>
    <rPh sb="4" eb="5">
      <t>ホカ</t>
    </rPh>
    <phoneticPr fontId="3"/>
  </si>
  <si>
    <t>２　利用期日　　〔　　　　</t>
    <phoneticPr fontId="3"/>
  </si>
  <si>
    <t>行き帰り</t>
    <rPh sb="0" eb="1">
      <t>イ</t>
    </rPh>
    <rPh sb="2" eb="3">
      <t>カエ</t>
    </rPh>
    <phoneticPr fontId="3"/>
  </si>
  <si>
    <t>行き</t>
    <rPh sb="0" eb="1">
      <t>イ</t>
    </rPh>
    <phoneticPr fontId="3"/>
  </si>
  <si>
    <t>帰り</t>
    <rPh sb="0" eb="1">
      <t>カエ</t>
    </rPh>
    <phoneticPr fontId="3"/>
  </si>
  <si>
    <t>４　乗車人数</t>
    <phoneticPr fontId="3"/>
  </si>
  <si>
    <t>児童・生徒</t>
    <phoneticPr fontId="3"/>
  </si>
  <si>
    <t>引率者・同伴者</t>
  </si>
  <si>
    <t>５　同乗引率代表者氏名</t>
    <phoneticPr fontId="3"/>
  </si>
  <si>
    <t>〔　</t>
    <phoneticPr fontId="3"/>
  </si>
  <si>
    <t>　〕</t>
  </si>
  <si>
    <t>６　その他</t>
    <phoneticPr fontId="3"/>
  </si>
  <si>
    <t>　〕</t>
    <phoneticPr fontId="3"/>
  </si>
  <si>
    <t>着</t>
  </si>
  <si>
    <t>提出先：山形県金峰少年自然の家</t>
    <phoneticPr fontId="3"/>
  </si>
  <si>
    <t>提出日：</t>
    <rPh sb="0" eb="3">
      <t>テイシュツビ</t>
    </rPh>
    <phoneticPr fontId="3"/>
  </si>
  <si>
    <t>利用団体名：</t>
    <phoneticPr fontId="3"/>
  </si>
  <si>
    <t>利用団体代表者：</t>
    <rPh sb="0" eb="4">
      <t>リヨウダンタイ</t>
    </rPh>
    <rPh sb="4" eb="7">
      <t>ダイヒョウシャ</t>
    </rPh>
    <phoneticPr fontId="3"/>
  </si>
  <si>
    <t>引率代表者：</t>
    <rPh sb="0" eb="5">
      <t>インソツダイヒョウシャ</t>
    </rPh>
    <phoneticPr fontId="3"/>
  </si>
  <si>
    <t>住所：</t>
    <phoneticPr fontId="3"/>
  </si>
  <si>
    <t>電話番号：</t>
    <phoneticPr fontId="3"/>
  </si>
  <si>
    <t>　下記の通り山形県金峰少年自然の家の研修活動として、いかだづくりならびに体験航海を
実施いたしますので、レスキュー艇の配置をよろしくお願いします。</t>
    <phoneticPr fontId="3"/>
  </si>
  <si>
    <t>コーンスープ</t>
  </si>
  <si>
    <t>おやつ</t>
  </si>
  <si>
    <t>バナナ</t>
  </si>
  <si>
    <t>たき火（マシュマロ）</t>
  </si>
  <si>
    <t>ロールパン</t>
  </si>
  <si>
    <t>たき火（ウインナー）</t>
  </si>
  <si>
    <t>たき火（マシュマロ+ウインナー）</t>
  </si>
  <si>
    <t>カップゼリー</t>
  </si>
  <si>
    <t>たき火（マシュマロ+ジャンボフランク）</t>
  </si>
  <si>
    <t>たき火（ウインナー+ジャンボフランク）</t>
  </si>
  <si>
    <t>たき火（ジャンボフランク）</t>
  </si>
  <si>
    <t>やきいも（持参）</t>
    <rPh sb="5" eb="7">
      <t>ジサン</t>
    </rPh>
    <phoneticPr fontId="3"/>
  </si>
  <si>
    <t>アイスクリーム</t>
  </si>
  <si>
    <t>★「食物アレルギー個人調査票」は、２８日前までに（できるだけ早く）提出してください。</t>
    <rPh sb="2" eb="4">
      <t>ショクモツ</t>
    </rPh>
    <rPh sb="19" eb="21">
      <t>ニチマエ</t>
    </rPh>
    <rPh sb="30" eb="31">
      <t>ハヤ</t>
    </rPh>
    <rPh sb="33" eb="35">
      <t>テイシュツ</t>
    </rPh>
    <phoneticPr fontId="3"/>
  </si>
  <si>
    <t>□</t>
    <phoneticPr fontId="3"/>
  </si>
  <si>
    <t>☑</t>
    <phoneticPr fontId="3"/>
  </si>
  <si>
    <t>カッパル小学校</t>
  </si>
  <si>
    <t>飽海郡遊佐町菅里字菅野２９９</t>
  </si>
  <si>
    <t>説明依頼
依頼・自主</t>
    <rPh sb="0" eb="2">
      <t>セツメイ</t>
    </rPh>
    <rPh sb="2" eb="4">
      <t>イライ</t>
    </rPh>
    <rPh sb="5" eb="7">
      <t>イライ</t>
    </rPh>
    <rPh sb="8" eb="10">
      <t>ジシュ</t>
    </rPh>
    <phoneticPr fontId="3"/>
  </si>
  <si>
    <t>★　依頼・・・自然の家職員・指導による直接指導　　説明依頼・・・説明のみ　　　自主・・・団体による自主活動</t>
    <rPh sb="2" eb="4">
      <t>イライ</t>
    </rPh>
    <rPh sb="7" eb="9">
      <t>シゼン</t>
    </rPh>
    <rPh sb="10" eb="11">
      <t>イエ</t>
    </rPh>
    <rPh sb="11" eb="13">
      <t>ショクイン</t>
    </rPh>
    <rPh sb="14" eb="16">
      <t>シドウ</t>
    </rPh>
    <rPh sb="19" eb="21">
      <t>チョクセツ</t>
    </rPh>
    <rPh sb="21" eb="23">
      <t>シドウ</t>
    </rPh>
    <rPh sb="25" eb="27">
      <t>セツメイ</t>
    </rPh>
    <rPh sb="27" eb="29">
      <t>イライ</t>
    </rPh>
    <rPh sb="32" eb="34">
      <t>セツメイ</t>
    </rPh>
    <rPh sb="39" eb="41">
      <t>ジシュ</t>
    </rPh>
    <rPh sb="44" eb="46">
      <t>ダンタイ</t>
    </rPh>
    <rPh sb="49" eb="51">
      <t>ジシュ</t>
    </rPh>
    <rPh sb="51" eb="53">
      <t>カツドウ</t>
    </rPh>
    <phoneticPr fontId="3"/>
  </si>
  <si>
    <t>依頼</t>
    <rPh sb="0" eb="2">
      <t>イライ</t>
    </rPh>
    <phoneticPr fontId="3"/>
  </si>
  <si>
    <t>説明依頼</t>
    <rPh sb="0" eb="4">
      <t>セツメイイライ</t>
    </rPh>
    <phoneticPr fontId="3"/>
  </si>
  <si>
    <t>引率担当者職・氏名</t>
    <rPh sb="0" eb="2">
      <t>インソツ</t>
    </rPh>
    <rPh sb="2" eb="5">
      <t>タントウシャ</t>
    </rPh>
    <rPh sb="5" eb="6">
      <t>ショク</t>
    </rPh>
    <rPh sb="7" eb="9">
      <t>シメイ</t>
    </rPh>
    <phoneticPr fontId="3"/>
  </si>
  <si>
    <t>いる</t>
    <phoneticPr fontId="3"/>
  </si>
  <si>
    <t>いない</t>
    <phoneticPr fontId="3"/>
  </si>
  <si>
    <t>）艇</t>
    <phoneticPr fontId="3"/>
  </si>
  <si>
    <t>※いかだレスキュー艇料金（令和６年度より改定）</t>
    <rPh sb="9" eb="10">
      <t>テイ</t>
    </rPh>
    <phoneticPr fontId="3"/>
  </si>
  <si>
    <t>⇒２,０００円　＋　４,０００円　×　８艇　＝　３４,０００円</t>
    <rPh sb="6" eb="7">
      <t>エン</t>
    </rPh>
    <rPh sb="15" eb="16">
      <t>エン</t>
    </rPh>
    <rPh sb="20" eb="21">
      <t>テイ</t>
    </rPh>
    <rPh sb="30" eb="31">
      <t>エン</t>
    </rPh>
    <phoneticPr fontId="3"/>
  </si>
  <si>
    <t>）年</t>
    <phoneticPr fontId="3"/>
  </si>
  <si>
    <t>）人</t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</si>
  <si>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</si>
  <si>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</si>
  <si>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３ 実施期日</t>
    <phoneticPr fontId="3"/>
  </si>
  <si>
    <t>２ 学年　　　　　　　　　　　　　　　　　　</t>
    <phoneticPr fontId="3"/>
  </si>
  <si>
    <t>児童・生徒数</t>
    <rPh sb="0" eb="2">
      <t>ジドウ</t>
    </rPh>
    <rPh sb="3" eb="6">
      <t>セイトスウ</t>
    </rPh>
    <phoneticPr fontId="3"/>
  </si>
  <si>
    <t>引率者数</t>
    <rPh sb="0" eb="3">
      <t>インソツシャ</t>
    </rPh>
    <rPh sb="3" eb="4">
      <t>スウ</t>
    </rPh>
    <phoneticPr fontId="3"/>
  </si>
  <si>
    <t>①</t>
  </si>
  <si>
    <t>②</t>
  </si>
  <si>
    <t>③</t>
  </si>
  <si>
    <t>④</t>
  </si>
  <si>
    <t>※④</t>
  </si>
  <si>
    <t>※⑤</t>
  </si>
  <si>
    <t>月日</t>
    <rPh sb="0" eb="2">
      <t>ガッピ</t>
    </rPh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</si>
  <si>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</si>
  <si>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</si>
  <si>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第</t>
    <rPh sb="0" eb="1">
      <t>ダイ</t>
    </rPh>
    <phoneticPr fontId="3"/>
  </si>
  <si>
    <t>学年</t>
    <rPh sb="0" eb="2">
      <t>ガクネン</t>
    </rPh>
    <phoneticPr fontId="3"/>
  </si>
  <si>
    <t>海洋体験学習での使用、および加茂水産高等学校の見学利用について、下記の通り申請いたします。
なお、実際のご指導もよろしくお願いします。</t>
    <rPh sb="0" eb="2">
      <t>カイヨウ</t>
    </rPh>
    <rPh sb="2" eb="4">
      <t>タイケン</t>
    </rPh>
    <rPh sb="4" eb="6">
      <t>ガクシュウ</t>
    </rPh>
    <rPh sb="8" eb="10">
      <t>シヨウ</t>
    </rPh>
    <rPh sb="14" eb="16">
      <t>カモ</t>
    </rPh>
    <rPh sb="16" eb="18">
      <t>スイサン</t>
    </rPh>
    <rPh sb="18" eb="20">
      <t>コウトウ</t>
    </rPh>
    <rPh sb="20" eb="22">
      <t>ガッコウ</t>
    </rPh>
    <rPh sb="23" eb="25">
      <t>ケンガク</t>
    </rPh>
    <rPh sb="25" eb="27">
      <t>リヨウ</t>
    </rPh>
    <rPh sb="32" eb="34">
      <t>カキ</t>
    </rPh>
    <rPh sb="35" eb="36">
      <t>トオ</t>
    </rPh>
    <rPh sb="37" eb="39">
      <t>シンセイ</t>
    </rPh>
    <rPh sb="49" eb="51">
      <t>ジッサイ</t>
    </rPh>
    <rPh sb="53" eb="55">
      <t>シドウ</t>
    </rPh>
    <rPh sb="61" eb="62">
      <t>ネガ</t>
    </rPh>
    <phoneticPr fontId="3"/>
  </si>
  <si>
    <t>１　実施する体験に☑して、利用日時を記入してください。</t>
    <rPh sb="2" eb="4">
      <t>ジッシ</t>
    </rPh>
    <rPh sb="6" eb="8">
      <t>タイケン</t>
    </rPh>
    <rPh sb="13" eb="17">
      <t>リヨウニチジ</t>
    </rPh>
    <rPh sb="18" eb="20">
      <t>キニュウ</t>
    </rPh>
    <phoneticPr fontId="3"/>
  </si>
  <si>
    <t>使用日時</t>
    <phoneticPr fontId="3"/>
  </si>
  <si>
    <t>☑</t>
  </si>
  <si>
    <t>☑</t>
    <phoneticPr fontId="3"/>
  </si>
  <si>
    <t>３　その他</t>
    <rPh sb="4" eb="5">
      <t>ホカ</t>
    </rPh>
    <phoneticPr fontId="3"/>
  </si>
  <si>
    <t>利用団体名</t>
    <phoneticPr fontId="3"/>
  </si>
  <si>
    <t>使用料の額</t>
    <phoneticPr fontId="3"/>
  </si>
  <si>
    <t>艇</t>
    <rPh sb="0" eb="1">
      <t>テイ</t>
    </rPh>
    <phoneticPr fontId="3"/>
  </si>
  <si>
    <t>作るいかだの数</t>
    <rPh sb="0" eb="1">
      <t>ツク</t>
    </rPh>
    <rPh sb="6" eb="7">
      <t>スウ</t>
    </rPh>
    <phoneticPr fontId="3"/>
  </si>
  <si>
    <t>漁業実習船乗船</t>
    <rPh sb="0" eb="5">
      <t>ギョギョウジッシュウセン</t>
    </rPh>
    <rPh sb="5" eb="7">
      <t>ジョウセン</t>
    </rPh>
    <phoneticPr fontId="3"/>
  </si>
  <si>
    <t>□</t>
  </si>
  <si>
    <t>□</t>
    <phoneticPr fontId="3"/>
  </si>
  <si>
    <t>☑</t>
    <phoneticPr fontId="3"/>
  </si>
  <si>
    <t>いる</t>
    <phoneticPr fontId="3"/>
  </si>
  <si>
    <t>いない</t>
    <phoneticPr fontId="3"/>
  </si>
  <si>
    <t>）人</t>
    <rPh sb="1" eb="2">
      <t>ニン</t>
    </rPh>
    <phoneticPr fontId="3"/>
  </si>
  <si>
    <t>（</t>
    <phoneticPr fontId="3"/>
  </si>
  <si>
    <r>
      <t>５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大人と一緒でなければいかだに乗れない児童・生徒がいますか？
　　いる場合は、「いる」に☑して人数を記載してください。</t>
    </r>
    <rPh sb="48" eb="50">
      <t>ニンズウ</t>
    </rPh>
    <rPh sb="51" eb="53">
      <t>キサイ</t>
    </rPh>
    <phoneticPr fontId="3"/>
  </si>
  <si>
    <t>宿泊者名簿</t>
    <rPh sb="0" eb="3">
      <t>シュクハクシャ</t>
    </rPh>
    <rPh sb="3" eb="5">
      <t>メイボ</t>
    </rPh>
    <phoneticPr fontId="3"/>
  </si>
  <si>
    <t>海浜　春子</t>
    <rPh sb="0" eb="2">
      <t>カイヒン</t>
    </rPh>
    <rPh sb="3" eb="5">
      <t>ハルコ</t>
    </rPh>
    <phoneticPr fontId="3"/>
  </si>
  <si>
    <t>保護者</t>
    <rPh sb="0" eb="3">
      <t>ホゴシャ</t>
    </rPh>
    <phoneticPr fontId="3"/>
  </si>
  <si>
    <t>７　その他</t>
    <phoneticPr fontId="3"/>
  </si>
  <si>
    <t>台</t>
    <rPh sb="0" eb="1">
      <t>ダイ</t>
    </rPh>
    <phoneticPr fontId="3"/>
  </si>
  <si>
    <t>６　緊急車両</t>
    <rPh sb="2" eb="6">
      <t>キンキュウシャリョウ</t>
    </rPh>
    <phoneticPr fontId="3"/>
  </si>
  <si>
    <t>　　　　　　団　体　名　　　　　　　　　　　　　　　　　　　　　　　　　　　　　　　</t>
    <phoneticPr fontId="3"/>
  </si>
  <si>
    <t xml:space="preserve">            利 用 期 間</t>
    <rPh sb="12" eb="13">
      <t>リ</t>
    </rPh>
    <rPh sb="14" eb="15">
      <t>ヨウ</t>
    </rPh>
    <rPh sb="16" eb="17">
      <t>キ</t>
    </rPh>
    <rPh sb="18" eb="19">
      <t>アイダ</t>
    </rPh>
    <phoneticPr fontId="3"/>
  </si>
  <si>
    <t>・団体利用の統括責任者（１名）　・会計担当　　・監督　　・コーチ　　・講師　　・部活動顧問（教員）　</t>
    <phoneticPr fontId="3"/>
  </si>
  <si>
    <t>小中学生
200円</t>
    <rPh sb="0" eb="1">
      <t>ショウ</t>
    </rPh>
    <rPh sb="1" eb="4">
      <t>チュウガクセイ</t>
    </rPh>
    <rPh sb="8" eb="9">
      <t>エン</t>
    </rPh>
    <phoneticPr fontId="3"/>
  </si>
  <si>
    <t>高校生以上
350円</t>
    <rPh sb="0" eb="3">
      <t>コウコウセイ</t>
    </rPh>
    <rPh sb="3" eb="5">
      <t>イジョウ</t>
    </rPh>
    <rPh sb="9" eb="10">
      <t>エン</t>
    </rPh>
    <phoneticPr fontId="3"/>
  </si>
  <si>
    <t>いかだ→艇数</t>
    <phoneticPr fontId="3"/>
  </si>
  <si>
    <t>依頼</t>
    <rPh sb="0" eb="2">
      <t>イライ</t>
    </rPh>
    <phoneticPr fontId="37"/>
  </si>
  <si>
    <t>説明依頼</t>
    <rPh sb="0" eb="4">
      <t>セツメイイライ</t>
    </rPh>
    <phoneticPr fontId="37"/>
  </si>
  <si>
    <t>受付と同時</t>
    <rPh sb="0" eb="2">
      <t>ウケツケ</t>
    </rPh>
    <rPh sb="3" eb="5">
      <t>ドウジ</t>
    </rPh>
    <phoneticPr fontId="37"/>
  </si>
  <si>
    <r>
      <rPr>
        <sz val="11"/>
        <color rgb="FF7030A0"/>
        <rFont val="BIZ UDPゴシック"/>
        <family val="3"/>
        <charset val="128"/>
      </rPr>
      <t>　⑥宿泊者名簿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当日</t>
    </r>
    <r>
      <rPr>
        <sz val="11"/>
        <rFont val="ＭＳ Ｐゴシック"/>
        <family val="3"/>
        <charset val="128"/>
      </rPr>
      <t>　</t>
    </r>
    <rPh sb="2" eb="5">
      <t>シュクハクシャ</t>
    </rPh>
    <rPh sb="5" eb="7">
      <t>メイボ</t>
    </rPh>
    <rPh sb="9" eb="11">
      <t>トウジツ</t>
    </rPh>
    <phoneticPr fontId="3"/>
  </si>
  <si>
    <t>場所（出発地・目的地）</t>
    <rPh sb="0" eb="1">
      <t>バ</t>
    </rPh>
    <rPh sb="1" eb="2">
      <t>ショ</t>
    </rPh>
    <rPh sb="3" eb="6">
      <t>シュッパツチ</t>
    </rPh>
    <rPh sb="7" eb="10">
      <t>モクテキチ</t>
    </rPh>
    <phoneticPr fontId="3"/>
  </si>
  <si>
    <t>日帰り
１日目のみ</t>
    <rPh sb="0" eb="2">
      <t>ヒガエ</t>
    </rPh>
    <rPh sb="5" eb="6">
      <t>ヒ</t>
    </rPh>
    <rPh sb="6" eb="7">
      <t>メ</t>
    </rPh>
    <phoneticPr fontId="3"/>
  </si>
  <si>
    <t>日帰り
２日目のみ</t>
    <rPh sb="0" eb="2">
      <t>ヒガエ</t>
    </rPh>
    <rPh sb="5" eb="6">
      <t>ヒ</t>
    </rPh>
    <rPh sb="6" eb="7">
      <t>メ</t>
    </rPh>
    <phoneticPr fontId="3"/>
  </si>
  <si>
    <t>日帰り
３日目のみ</t>
    <rPh sb="0" eb="2">
      <t>ヒガエ</t>
    </rPh>
    <rPh sb="5" eb="6">
      <t>ヒ</t>
    </rPh>
    <rPh sb="6" eb="7">
      <t>メ</t>
    </rPh>
    <phoneticPr fontId="3"/>
  </si>
  <si>
    <t>日帰り
４日目のみ</t>
    <rPh sb="0" eb="2">
      <t>ヒガエ</t>
    </rPh>
    <rPh sb="5" eb="6">
      <t>ヒ</t>
    </rPh>
    <rPh sb="6" eb="7">
      <t>メ</t>
    </rPh>
    <phoneticPr fontId="3"/>
  </si>
  <si>
    <t>日帰り
５日目のみ</t>
    <rPh sb="0" eb="2">
      <t>ヒガエ</t>
    </rPh>
    <rPh sb="5" eb="6">
      <t>ヒ</t>
    </rPh>
    <rPh sb="6" eb="7">
      <t>メ</t>
    </rPh>
    <phoneticPr fontId="3"/>
  </si>
  <si>
    <t>日帰り
６日目のみ</t>
    <rPh sb="0" eb="2">
      <t>ヒガエ</t>
    </rPh>
    <rPh sb="5" eb="6">
      <t>ヒ</t>
    </rPh>
    <rPh sb="6" eb="7">
      <t>メ</t>
    </rPh>
    <phoneticPr fontId="3"/>
  </si>
  <si>
    <t>領収書発行
☑を選択してください</t>
    <rPh sb="8" eb="10">
      <t>センタク</t>
    </rPh>
    <phoneticPr fontId="3"/>
  </si>
  <si>
    <t>1泊目</t>
    <rPh sb="1" eb="3">
      <t>パクメ</t>
    </rPh>
    <phoneticPr fontId="3"/>
  </si>
  <si>
    <t>2泊目</t>
    <rPh sb="1" eb="3">
      <t>パクメ</t>
    </rPh>
    <phoneticPr fontId="3"/>
  </si>
  <si>
    <t>3泊目</t>
    <rPh sb="1" eb="3">
      <t>パクメ</t>
    </rPh>
    <phoneticPr fontId="3"/>
  </si>
  <si>
    <t>○</t>
  </si>
  <si>
    <t>利用日</t>
    <phoneticPr fontId="3"/>
  </si>
  <si>
    <t>メニュー1：</t>
    <phoneticPr fontId="3"/>
  </si>
  <si>
    <t>合計数：</t>
    <rPh sb="0" eb="2">
      <t>ゴウケイ</t>
    </rPh>
    <rPh sb="2" eb="3">
      <t>スウ</t>
    </rPh>
    <phoneticPr fontId="3"/>
  </si>
  <si>
    <t>食形態（朝食）</t>
    <rPh sb="0" eb="3">
      <t>ショクケイタイ</t>
    </rPh>
    <rPh sb="4" eb="6">
      <t>チョウショク</t>
    </rPh>
    <phoneticPr fontId="3"/>
  </si>
  <si>
    <t>メニュー2：</t>
    <phoneticPr fontId="3"/>
  </si>
  <si>
    <t>メニュー3：</t>
    <phoneticPr fontId="3"/>
  </si>
  <si>
    <t>補助食1：</t>
    <rPh sb="0" eb="3">
      <t>ホジョショク</t>
    </rPh>
    <phoneticPr fontId="3"/>
  </si>
  <si>
    <t>補助食2：</t>
    <rPh sb="0" eb="3">
      <t>ホジョショク</t>
    </rPh>
    <phoneticPr fontId="3"/>
  </si>
  <si>
    <t>補助食3：</t>
    <rPh sb="0" eb="3">
      <t>ホジョショク</t>
    </rPh>
    <phoneticPr fontId="3"/>
  </si>
  <si>
    <t>弁当（弁当欄に入力）</t>
    <rPh sb="0" eb="2">
      <t>ベントウ</t>
    </rPh>
    <rPh sb="3" eb="5">
      <t>ベントウ</t>
    </rPh>
    <rPh sb="5" eb="6">
      <t>ラン</t>
    </rPh>
    <rPh sb="7" eb="9">
      <t>ニュウリョク</t>
    </rPh>
    <phoneticPr fontId="3"/>
  </si>
  <si>
    <t>食形態（昼食）</t>
    <rPh sb="0" eb="3">
      <t>ショクケイタイ</t>
    </rPh>
    <rPh sb="4" eb="6">
      <t>チュウショク</t>
    </rPh>
    <phoneticPr fontId="3"/>
  </si>
  <si>
    <t>食形態（夕食）</t>
    <rPh sb="0" eb="3">
      <t>ショクケイタイ</t>
    </rPh>
    <rPh sb="4" eb="6">
      <t>ユウショク</t>
    </rPh>
    <phoneticPr fontId="3"/>
  </si>
  <si>
    <t>おやつ</t>
    <phoneticPr fontId="3"/>
  </si>
  <si>
    <t>おにぎりパック（昼・夕食）</t>
    <rPh sb="8" eb="9">
      <t>ヒル</t>
    </rPh>
    <rPh sb="10" eb="12">
      <t>ユウショク</t>
    </rPh>
    <phoneticPr fontId="3"/>
  </si>
  <si>
    <t>）</t>
    <phoneticPr fontId="3"/>
  </si>
  <si>
    <t>班分けの必要なメニューを
選択し、人数と班数を入力</t>
    <rPh sb="0" eb="2">
      <t>ハンワ</t>
    </rPh>
    <rPh sb="4" eb="6">
      <t>ヒツヨウ</t>
    </rPh>
    <rPh sb="13" eb="15">
      <t>センタク</t>
    </rPh>
    <rPh sb="17" eb="19">
      <t>ニンズウ</t>
    </rPh>
    <rPh sb="20" eb="21">
      <t>ハン</t>
    </rPh>
    <rPh sb="21" eb="22">
      <t>スウ</t>
    </rPh>
    <rPh sb="23" eb="25">
      <t>ニュウリョク</t>
    </rPh>
    <phoneticPr fontId="3"/>
  </si>
  <si>
    <t>朝・昼・夕を選択⇒</t>
    <rPh sb="0" eb="1">
      <t>アサ</t>
    </rPh>
    <rPh sb="2" eb="3">
      <t>ヒル</t>
    </rPh>
    <rPh sb="4" eb="5">
      <t>ユウ</t>
    </rPh>
    <rPh sb="6" eb="8">
      <t>センタク</t>
    </rPh>
    <phoneticPr fontId="3"/>
  </si>
  <si>
    <t>人数</t>
    <rPh sb="0" eb="2">
      <t>ニンズウ</t>
    </rPh>
    <phoneticPr fontId="3"/>
  </si>
  <si>
    <t>班数</t>
    <rPh sb="0" eb="2">
      <t>ハンスウ</t>
    </rPh>
    <phoneticPr fontId="3"/>
  </si>
  <si>
    <t>　＜記入例＞児童３２名と引率４名に分ける　　　　　　　　　　　　　　　　　　　　　　　　　　　　　　　　　</t>
    <rPh sb="2" eb="4">
      <t>キニュウ</t>
    </rPh>
    <phoneticPr fontId="3"/>
  </si>
  <si>
    <t>いない</t>
    <phoneticPr fontId="3"/>
  </si>
  <si>
    <t>いる⇒</t>
    <phoneticPr fontId="3"/>
  </si>
  <si>
    <t>人</t>
    <phoneticPr fontId="3"/>
  </si>
  <si>
    <t>□</t>
    <phoneticPr fontId="3"/>
  </si>
  <si>
    <t>　⇒別紙：食物アレルギー個人調査票を提出してください。</t>
    <phoneticPr fontId="3"/>
  </si>
  <si>
    <t>☑</t>
    <phoneticPr fontId="3"/>
  </si>
  <si>
    <t>いない</t>
    <phoneticPr fontId="3"/>
  </si>
  <si>
    <t>いる⇒</t>
    <phoneticPr fontId="3"/>
  </si>
  <si>
    <t>人</t>
    <phoneticPr fontId="3"/>
  </si>
  <si>
    <t>　⇒別紙：食物アレルギー個人調査票を提出してください。</t>
    <phoneticPr fontId="3"/>
  </si>
  <si>
    <t>館内食朝</t>
    <rPh sb="0" eb="3">
      <t>カンナイショク</t>
    </rPh>
    <rPh sb="3" eb="4">
      <t>アサ</t>
    </rPh>
    <phoneticPr fontId="3"/>
  </si>
  <si>
    <t>野外炊飯朝</t>
    <rPh sb="0" eb="4">
      <t>ヤガイスイハン</t>
    </rPh>
    <rPh sb="4" eb="5">
      <t>アサ</t>
    </rPh>
    <phoneticPr fontId="3"/>
  </si>
  <si>
    <t>レトルト炊飯朝</t>
    <rPh sb="4" eb="6">
      <t>スイハン</t>
    </rPh>
    <rPh sb="6" eb="7">
      <t>アサ</t>
    </rPh>
    <phoneticPr fontId="3"/>
  </si>
  <si>
    <t>特別食朝</t>
    <rPh sb="0" eb="3">
      <t>トクベツショク</t>
    </rPh>
    <rPh sb="3" eb="4">
      <t>アサ</t>
    </rPh>
    <phoneticPr fontId="3"/>
  </si>
  <si>
    <t>弁当朝</t>
    <rPh sb="0" eb="2">
      <t>ベントウ</t>
    </rPh>
    <rPh sb="2" eb="3">
      <t>アサ</t>
    </rPh>
    <phoneticPr fontId="3"/>
  </si>
  <si>
    <t>館内食昼</t>
    <rPh sb="0" eb="3">
      <t>カンナイショク</t>
    </rPh>
    <rPh sb="3" eb="4">
      <t>ヒル</t>
    </rPh>
    <phoneticPr fontId="3"/>
  </si>
  <si>
    <t>野外炊飯昼</t>
    <rPh sb="0" eb="4">
      <t>ヤガイスイハン</t>
    </rPh>
    <rPh sb="4" eb="5">
      <t>ヒル</t>
    </rPh>
    <phoneticPr fontId="3"/>
  </si>
  <si>
    <t>レトルト炊飯昼</t>
    <rPh sb="4" eb="6">
      <t>スイハン</t>
    </rPh>
    <rPh sb="6" eb="7">
      <t>ヒル</t>
    </rPh>
    <phoneticPr fontId="3"/>
  </si>
  <si>
    <t>特別食昼</t>
    <rPh sb="0" eb="3">
      <t>トクベツショク</t>
    </rPh>
    <rPh sb="3" eb="4">
      <t>ヒル</t>
    </rPh>
    <phoneticPr fontId="3"/>
  </si>
  <si>
    <t>弁当昼</t>
    <rPh sb="0" eb="2">
      <t>ベントウ</t>
    </rPh>
    <rPh sb="2" eb="3">
      <t>ヒル</t>
    </rPh>
    <phoneticPr fontId="3"/>
  </si>
  <si>
    <t>館内食夕</t>
    <rPh sb="0" eb="3">
      <t>カンナイショク</t>
    </rPh>
    <rPh sb="3" eb="4">
      <t>ユウ</t>
    </rPh>
    <phoneticPr fontId="3"/>
  </si>
  <si>
    <t>野外炊飯夕</t>
    <rPh sb="0" eb="4">
      <t>ヤガイスイハン</t>
    </rPh>
    <rPh sb="4" eb="5">
      <t>ユウ</t>
    </rPh>
    <phoneticPr fontId="3"/>
  </si>
  <si>
    <t>特別食夕</t>
    <rPh sb="0" eb="3">
      <t>トクベツショク</t>
    </rPh>
    <rPh sb="3" eb="4">
      <t>ユウ</t>
    </rPh>
    <phoneticPr fontId="3"/>
  </si>
  <si>
    <t>弁当夕</t>
    <rPh sb="0" eb="2">
      <t>ベントウ</t>
    </rPh>
    <rPh sb="2" eb="3">
      <t>ユウ</t>
    </rPh>
    <phoneticPr fontId="3"/>
  </si>
  <si>
    <t>普通盛り</t>
    <rPh sb="0" eb="3">
      <t>フツウモ</t>
    </rPh>
    <phoneticPr fontId="3"/>
  </si>
  <si>
    <t>ごはん＆みそ汁</t>
    <rPh sb="6" eb="7">
      <t>ジル</t>
    </rPh>
    <phoneticPr fontId="3"/>
  </si>
  <si>
    <t>カレー</t>
  </si>
  <si>
    <t>カートンドッグ</t>
  </si>
  <si>
    <t>登山弁当</t>
    <rPh sb="0" eb="4">
      <t>トザンベントウ</t>
    </rPh>
    <phoneticPr fontId="3"/>
  </si>
  <si>
    <t>ウインナーカレー</t>
  </si>
  <si>
    <t>大盛り</t>
  </si>
  <si>
    <t>雑炊</t>
    <rPh sb="0" eb="2">
      <t>ゾウスイ</t>
    </rPh>
    <phoneticPr fontId="3"/>
  </si>
  <si>
    <r>
      <t>中華丼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チュウカドン</t>
    </rPh>
    <phoneticPr fontId="3"/>
  </si>
  <si>
    <t>ホットサンド：ツナ</t>
  </si>
  <si>
    <t>豚丼</t>
    <rPh sb="0" eb="2">
      <t>ブタドン</t>
    </rPh>
    <phoneticPr fontId="3"/>
  </si>
  <si>
    <t>シーフードカレー</t>
  </si>
  <si>
    <t>特盛り</t>
  </si>
  <si>
    <t>パン＆シチュー</t>
  </si>
  <si>
    <t>かわりごはん</t>
  </si>
  <si>
    <t>ホットサンド：ハム</t>
  </si>
  <si>
    <t>やきそば</t>
  </si>
  <si>
    <t>牛丼</t>
    <rPh sb="0" eb="2">
      <t>ギュウドン</t>
    </rPh>
    <phoneticPr fontId="3"/>
  </si>
  <si>
    <t>鉄板焼き</t>
    <rPh sb="0" eb="3">
      <t>テッパンヤ</t>
    </rPh>
    <phoneticPr fontId="3"/>
  </si>
  <si>
    <t>お手軽パン朝食</t>
    <rPh sb="1" eb="3">
      <t>テガル</t>
    </rPh>
    <rPh sb="5" eb="7">
      <t>チョウショク</t>
    </rPh>
    <phoneticPr fontId="3"/>
  </si>
  <si>
    <t>ハンバーグ</t>
  </si>
  <si>
    <t>肉うどん</t>
    <rPh sb="0" eb="1">
      <t>ニク</t>
    </rPh>
    <phoneticPr fontId="3"/>
  </si>
  <si>
    <t>うどん打ち(冷・天ざる：厨房ゆで)</t>
    <rPh sb="3" eb="4">
      <t>ウ</t>
    </rPh>
    <rPh sb="12" eb="14">
      <t>チュウボウ</t>
    </rPh>
    <phoneticPr fontId="3"/>
  </si>
  <si>
    <t>肉じゃが</t>
    <rPh sb="0" eb="1">
      <t>ニク</t>
    </rPh>
    <phoneticPr fontId="3"/>
  </si>
  <si>
    <t>いも煮：薪炊飯</t>
    <rPh sb="2" eb="3">
      <t>ニ</t>
    </rPh>
    <rPh sb="4" eb="7">
      <t>マキスイハン</t>
    </rPh>
    <phoneticPr fontId="3"/>
  </si>
  <si>
    <t>うどん打ち(温・肉：厨房ゆで)</t>
    <rPh sb="3" eb="4">
      <t>ウ</t>
    </rPh>
    <phoneticPr fontId="3"/>
  </si>
  <si>
    <t>ホイコーロー</t>
  </si>
  <si>
    <t>いも煮：卓上ガス炊飯</t>
    <rPh sb="2" eb="3">
      <t>ニ</t>
    </rPh>
    <rPh sb="4" eb="6">
      <t>タクジョウ</t>
    </rPh>
    <rPh sb="8" eb="10">
      <t>スイハン</t>
    </rPh>
    <phoneticPr fontId="3"/>
  </si>
  <si>
    <t>うどん打ち(冷・天ざる：卓上ガス)</t>
    <rPh sb="12" eb="14">
      <t>タクジョウ</t>
    </rPh>
    <phoneticPr fontId="3"/>
  </si>
  <si>
    <t>スタミナ焼き</t>
    <rPh sb="4" eb="5">
      <t>ヤ</t>
    </rPh>
    <phoneticPr fontId="3"/>
  </si>
  <si>
    <t>いも煮：厨房提供</t>
    <rPh sb="2" eb="3">
      <t>ニ</t>
    </rPh>
    <rPh sb="4" eb="6">
      <t>チュウボウ</t>
    </rPh>
    <rPh sb="6" eb="8">
      <t>テイキョウ</t>
    </rPh>
    <phoneticPr fontId="3"/>
  </si>
  <si>
    <t>うどん打ち(温・肉：卓上ガス)</t>
    <rPh sb="3" eb="4">
      <t>ウ</t>
    </rPh>
    <rPh sb="6" eb="7">
      <t>オン</t>
    </rPh>
    <rPh sb="8" eb="9">
      <t>ニク</t>
    </rPh>
    <rPh sb="10" eb="12">
      <t>タクジョウ</t>
    </rPh>
    <phoneticPr fontId="3"/>
  </si>
  <si>
    <t>出前カツカレー</t>
    <rPh sb="0" eb="2">
      <t>デマエ</t>
    </rPh>
    <phoneticPr fontId="3"/>
  </si>
  <si>
    <t>ドラム缶ピザ</t>
    <rPh sb="3" eb="4">
      <t>カン</t>
    </rPh>
    <phoneticPr fontId="3"/>
  </si>
  <si>
    <t>冷やしサラダうどん</t>
    <rPh sb="0" eb="1">
      <t>ヒ</t>
    </rPh>
    <phoneticPr fontId="3"/>
  </si>
  <si>
    <t>バウムクーヘン</t>
  </si>
  <si>
    <t>餅つき：食べて帰る</t>
    <rPh sb="0" eb="1">
      <t>モチ</t>
    </rPh>
    <rPh sb="4" eb="5">
      <t>タ</t>
    </rPh>
    <rPh sb="7" eb="8">
      <t>カエ</t>
    </rPh>
    <phoneticPr fontId="3"/>
  </si>
  <si>
    <t>餅つき：持ち帰り</t>
    <rPh sb="0" eb="1">
      <t>モチ</t>
    </rPh>
    <rPh sb="4" eb="5">
      <t>モ</t>
    </rPh>
    <rPh sb="6" eb="7">
      <t>カエ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</si>
  <si>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</si>
  <si>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</si>
  <si>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</si>
  <si>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りんご缶ジュース</t>
  </si>
  <si>
    <t>補助食</t>
    <rPh sb="0" eb="3">
      <t>ホジョショク</t>
    </rPh>
    <phoneticPr fontId="3"/>
  </si>
  <si>
    <t>りんご缶ジュース</t>
    <phoneticPr fontId="3"/>
  </si>
  <si>
    <t>金峰小学校</t>
    <rPh sb="0" eb="5">
      <t>キンボウショウガッコウ</t>
    </rPh>
    <phoneticPr fontId="3"/>
  </si>
  <si>
    <t>山形　花子</t>
    <rPh sb="0" eb="2">
      <t>ヤマガタ</t>
    </rPh>
    <rPh sb="3" eb="5">
      <t>ハナコ</t>
    </rPh>
    <phoneticPr fontId="3"/>
  </si>
  <si>
    <t>児童３０名、児童２名と
引率４名に分ける　　　　　　　　　　　　　　　　　　　　　　　　　　　　　　　　　</t>
    <phoneticPr fontId="3"/>
  </si>
  <si>
    <t>メニュー2：</t>
  </si>
  <si>
    <t>メニュー3：</t>
  </si>
  <si>
    <t>メニュー3：</t>
    <phoneticPr fontId="3"/>
  </si>
  <si>
    <t>メニュー2：</t>
    <phoneticPr fontId="3"/>
  </si>
  <si>
    <t>メニュー2：</t>
    <phoneticPr fontId="3"/>
  </si>
  <si>
    <t>たき火（３種）</t>
    <rPh sb="5" eb="6">
      <t>シュ</t>
    </rPh>
    <phoneticPr fontId="3"/>
  </si>
  <si>
    <t>ごはん＆みそ汁（厨房）</t>
    <rPh sb="6" eb="7">
      <t>ジル</t>
    </rPh>
    <rPh sb="8" eb="10">
      <t>チュウボウ</t>
    </rPh>
    <phoneticPr fontId="3"/>
  </si>
  <si>
    <t>ウインナーカレー（厨房）</t>
    <rPh sb="9" eb="11">
      <t>チュウボウ</t>
    </rPh>
    <phoneticPr fontId="3"/>
  </si>
  <si>
    <t>豚丼（厨房）</t>
    <rPh sb="0" eb="2">
      <t>ブタドン</t>
    </rPh>
    <rPh sb="3" eb="5">
      <t>チュウボウ</t>
    </rPh>
    <phoneticPr fontId="3"/>
  </si>
  <si>
    <t>シーフードカレー（厨房）</t>
    <rPh sb="9" eb="11">
      <t>チュウボウ</t>
    </rPh>
    <phoneticPr fontId="3"/>
  </si>
  <si>
    <t>牛丼（厨房）</t>
    <rPh sb="0" eb="2">
      <t>ギュウドン</t>
    </rPh>
    <rPh sb="3" eb="5">
      <t>チュウボウ</t>
    </rPh>
    <phoneticPr fontId="3"/>
  </si>
  <si>
    <t>肉じゃが（厨房）</t>
    <rPh sb="0" eb="1">
      <t>ニク</t>
    </rPh>
    <rPh sb="5" eb="7">
      <t>チュウボウ</t>
    </rPh>
    <phoneticPr fontId="3"/>
  </si>
  <si>
    <t>ホイコーロー（厨房）</t>
    <rPh sb="7" eb="9">
      <t>チュウボウ</t>
    </rPh>
    <phoneticPr fontId="3"/>
  </si>
  <si>
    <t>スタミナ焼き（厨房）</t>
    <rPh sb="4" eb="5">
      <t>ヤ</t>
    </rPh>
    <rPh sb="7" eb="9">
      <t>チュウボウ</t>
    </rPh>
    <phoneticPr fontId="3"/>
  </si>
  <si>
    <t>パックおにぎり</t>
    <phoneticPr fontId="3"/>
  </si>
  <si>
    <t>パックおにぎり</t>
    <phoneticPr fontId="3"/>
  </si>
  <si>
    <t>ごはん＆みそ汁（厨房）</t>
    <rPh sb="8" eb="10">
      <t>チュウボウ</t>
    </rPh>
    <phoneticPr fontId="3"/>
  </si>
  <si>
    <t>カレーライス</t>
    <phoneticPr fontId="3"/>
  </si>
  <si>
    <t>カレーライス（厨房）</t>
    <rPh sb="7" eb="9">
      <t>チュウボウ</t>
    </rPh>
    <phoneticPr fontId="3"/>
  </si>
  <si>
    <t>レトルトカレー</t>
  </si>
  <si>
    <t>レトルトカレー</t>
    <phoneticPr fontId="3"/>
  </si>
  <si>
    <r>
      <t>レトルト中華丼</t>
    </r>
    <r>
      <rPr>
        <sz val="11"/>
        <rFont val="ＭＳ Ｐゴシック"/>
        <family val="3"/>
        <charset val="128"/>
        <scheme val="minor"/>
      </rPr>
      <t/>
    </r>
    <rPh sb="4" eb="7">
      <t>チュウカドン</t>
    </rPh>
    <phoneticPr fontId="3"/>
  </si>
  <si>
    <t>レトルトかわりごはん</t>
  </si>
  <si>
    <t>レトルトかわりごはん</t>
    <phoneticPr fontId="3"/>
  </si>
  <si>
    <t>レトルトハンバーグ</t>
  </si>
  <si>
    <t>レトルトハンバーグ</t>
    <phoneticPr fontId="3"/>
  </si>
  <si>
    <t>たき火（３種）</t>
    <rPh sb="5" eb="6">
      <t>シュ</t>
    </rPh>
    <phoneticPr fontId="3"/>
  </si>
  <si>
    <t>金峰　太郎</t>
    <rPh sb="0" eb="2">
      <t>キンボウ</t>
    </rPh>
    <rPh sb="3" eb="5">
      <t>タロウ</t>
    </rPh>
    <phoneticPr fontId="3"/>
  </si>
  <si>
    <t>いかだ活動</t>
    <rPh sb="3" eb="5">
      <t>カツドウ</t>
    </rPh>
    <phoneticPr fontId="3"/>
  </si>
  <si>
    <t>９９８－０８９７</t>
    <phoneticPr fontId="3"/>
  </si>
  <si>
    <t>提出日</t>
    <phoneticPr fontId="3"/>
  </si>
  <si>
    <t>利用施設</t>
    <rPh sb="0" eb="4">
      <t>リヨウシセツ</t>
    </rPh>
    <phoneticPr fontId="3"/>
  </si>
  <si>
    <t>★２８日前迄（できるだけ早く）提出してください。</t>
    <phoneticPr fontId="3"/>
  </si>
  <si>
    <t>★給食申込書記載の人数と合う様に、整理番号を記入してください。</t>
    <rPh sb="6" eb="8">
      <t>キサイ</t>
    </rPh>
    <rPh sb="22" eb="24">
      <t>キニュウ</t>
    </rPh>
    <phoneticPr fontId="3"/>
  </si>
  <si>
    <t>整理番号</t>
  </si>
  <si>
    <t>№：</t>
    <phoneticPr fontId="3"/>
  </si>
  <si>
    <t xml:space="preserve"> 利用日</t>
    <phoneticPr fontId="3"/>
  </si>
  <si>
    <t>担当者職</t>
    <phoneticPr fontId="3"/>
  </si>
  <si>
    <t>担当者氏名</t>
    <rPh sb="0" eb="3">
      <t>タントウシャ</t>
    </rPh>
    <phoneticPr fontId="3"/>
  </si>
  <si>
    <t xml:space="preserve"> 連絡先</t>
    <phoneticPr fontId="3"/>
  </si>
  <si>
    <t>TEL：</t>
  </si>
  <si>
    <t>FAX：</t>
  </si>
  <si>
    <t>※野外炊飯の場合のみ、該当者が選択した全てのメニュー、その班の人数をご記入ください。</t>
    <phoneticPr fontId="3"/>
  </si>
  <si>
    <t>メニュー：</t>
  </si>
  <si>
    <t>班の人数：</t>
    <phoneticPr fontId="3"/>
  </si>
  <si>
    <t>　　※館内食は全員が同じものを食べることができるようにメニュー設定をしますが、
      　難しい場合はご連絡いたします。</t>
    <phoneticPr fontId="3"/>
  </si>
  <si>
    <t>　　※揚げ油はさまざまな食品と油を共有しています。（新油で揚げるという対応はできません）</t>
    <phoneticPr fontId="3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</si>
  <si>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3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</si>
  <si>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3"/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</si>
  <si>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</si>
  <si>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</si>
  <si>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3"/>
  </si>
  <si>
    <t>加熱してください</t>
    <rPh sb="0" eb="2">
      <t>カネツ</t>
    </rPh>
    <phoneticPr fontId="3"/>
  </si>
  <si>
    <t>成分だけなら食べられます</t>
    <rPh sb="0" eb="2">
      <t>セイブン</t>
    </rPh>
    <rPh sb="6" eb="7">
      <t>タ</t>
    </rPh>
    <phoneticPr fontId="3"/>
  </si>
  <si>
    <t>代替食を持参します</t>
    <rPh sb="0" eb="2">
      <t>ダイガ</t>
    </rPh>
    <rPh sb="2" eb="3">
      <t>ショク</t>
    </rPh>
    <rPh sb="4" eb="6">
      <t>ジサン</t>
    </rPh>
    <phoneticPr fontId="3"/>
  </si>
  <si>
    <t>４　エピペンの有無についてチェックを入れてください。</t>
  </si>
  <si>
    <t>エピペンあり</t>
    <phoneticPr fontId="3"/>
  </si>
  <si>
    <t>なし</t>
    <phoneticPr fontId="3"/>
  </si>
  <si>
    <t>５　その他、何か伝えたいことがあれば、下記にご記入ください。</t>
  </si>
  <si>
    <t>☐</t>
    <phoneticPr fontId="3"/>
  </si>
  <si>
    <t>☑</t>
    <phoneticPr fontId="3"/>
  </si>
  <si>
    <t>※期限までに提出されない時は、アレルギー対応ができない場合があります。</t>
    <rPh sb="1" eb="3">
      <t>キゲン</t>
    </rPh>
    <rPh sb="6" eb="8">
      <t>テイシュツ</t>
    </rPh>
    <rPh sb="12" eb="13">
      <t>トキ</t>
    </rPh>
    <rPh sb="20" eb="22">
      <t>タイオウ</t>
    </rPh>
    <rPh sb="27" eb="29">
      <t>バアイ</t>
    </rPh>
    <phoneticPr fontId="3"/>
  </si>
  <si>
    <t>バウムクーヘン（班数記入）</t>
    <rPh sb="8" eb="10">
      <t>ハンスウ</t>
    </rPh>
    <rPh sb="10" eb="12">
      <t>キニュウ</t>
    </rPh>
    <phoneticPr fontId="3"/>
  </si>
  <si>
    <t>２　学年及び利用人数</t>
    <rPh sb="6" eb="8">
      <t>リヨウ</t>
    </rPh>
    <phoneticPr fontId="3"/>
  </si>
  <si>
    <t>　　　　　　月　　　　日　（　　）　～　　　月　　　日　（　　）</t>
    <rPh sb="6" eb="7">
      <t>ガツ</t>
    </rPh>
    <rPh sb="11" eb="12">
      <t>ニチ</t>
    </rPh>
    <rPh sb="22" eb="23">
      <t>ツキ</t>
    </rPh>
    <rPh sb="26" eb="27">
      <t>ヒ</t>
    </rPh>
    <phoneticPr fontId="3"/>
  </si>
  <si>
    <t>加茂漁業実習船乗船・加茂磯採集・加茂水産高等学校見学　申請書</t>
    <rPh sb="2" eb="4">
      <t>ギョギョウ</t>
    </rPh>
    <rPh sb="4" eb="7">
      <t>ジッシュウセン</t>
    </rPh>
    <rPh sb="7" eb="9">
      <t>ジョウセン</t>
    </rPh>
    <phoneticPr fontId="3"/>
  </si>
  <si>
    <t>作るいかだの艇数　　　　　</t>
    <rPh sb="0" eb="1">
      <t>ツク</t>
    </rPh>
    <rPh sb="6" eb="7">
      <t>テイ</t>
    </rPh>
    <phoneticPr fontId="3"/>
  </si>
  <si>
    <t>海に出るいかだの出航回数　　　　</t>
    <rPh sb="0" eb="1">
      <t>ウミ</t>
    </rPh>
    <rPh sb="2" eb="3">
      <t>デ</t>
    </rPh>
    <rPh sb="10" eb="11">
      <t>カイ</t>
    </rPh>
    <phoneticPr fontId="3"/>
  </si>
  <si>
    <t>）回</t>
    <rPh sb="1" eb="2">
      <t>カイ</t>
    </rPh>
    <phoneticPr fontId="3"/>
  </si>
  <si>
    <t>〇基本料金：２,０００円　＋　出航回数１回あたり：４,０００円</t>
    <rPh sb="1" eb="5">
      <t>キホンリョウキン</t>
    </rPh>
    <rPh sb="11" eb="12">
      <t>エン</t>
    </rPh>
    <rPh sb="17" eb="18">
      <t>カイ</t>
    </rPh>
    <rPh sb="20" eb="21">
      <t>カイ</t>
    </rPh>
    <rPh sb="30" eb="31">
      <t>エン</t>
    </rPh>
    <phoneticPr fontId="3"/>
  </si>
  <si>
    <t>例：８回の場合</t>
    <rPh sb="0" eb="1">
      <t>レイ</t>
    </rPh>
    <rPh sb="3" eb="4">
      <t>カイ</t>
    </rPh>
    <rPh sb="5" eb="7">
      <t>バアイ</t>
    </rPh>
    <phoneticPr fontId="3"/>
  </si>
  <si>
    <t>※　支払いは、銀行振り込みです。（振込手数料をご負担ください。）</t>
    <rPh sb="7" eb="9">
      <t>ギンコウ</t>
    </rPh>
    <rPh sb="17" eb="19">
      <t>フリコミ</t>
    </rPh>
    <rPh sb="19" eb="22">
      <t>テスウリョウ</t>
    </rPh>
    <rPh sb="24" eb="26">
      <t>フタン</t>
    </rPh>
    <phoneticPr fontId="3"/>
  </si>
  <si>
    <t>※　振込票を領収書に代えさせていただきます。</t>
    <phoneticPr fontId="3"/>
  </si>
  <si>
    <t>※　現地で請求書をお渡しいたします。</t>
    <rPh sb="2" eb="4">
      <t>ゲンチ</t>
    </rPh>
    <rPh sb="5" eb="8">
      <t>セイキュウショ</t>
    </rPh>
    <rPh sb="10" eb="11">
      <t>ワタ</t>
    </rPh>
    <phoneticPr fontId="3"/>
  </si>
  <si>
    <r>
      <t>※　</t>
    </r>
    <r>
      <rPr>
        <u val="double"/>
        <sz val="12.5"/>
        <color theme="1"/>
        <rFont val="ＭＳ 明朝"/>
        <family val="1"/>
        <charset val="128"/>
      </rPr>
      <t>レスキュー艇料金は、いかだ実施日より１週間以内に振込をお願いします。</t>
    </r>
    <rPh sb="7" eb="8">
      <t>テイ</t>
    </rPh>
    <rPh sb="8" eb="10">
      <t>リョウキン</t>
    </rPh>
    <rPh sb="15" eb="18">
      <t>ジッシビ</t>
    </rPh>
    <rPh sb="21" eb="23">
      <t>シュウカン</t>
    </rPh>
    <rPh sb="23" eb="25">
      <t>イナイ</t>
    </rPh>
    <rPh sb="26" eb="28">
      <t>フリコミ</t>
    </rPh>
    <rPh sb="30" eb="31">
      <t>ネガ</t>
    </rPh>
    <phoneticPr fontId="3"/>
  </si>
  <si>
    <t>提出先：山形県金峰少年自然の家　　　提出期限：利用日の28日前まで</t>
    <rPh sb="18" eb="20">
      <t>テイシュツ</t>
    </rPh>
    <rPh sb="20" eb="22">
      <t>キゲン</t>
    </rPh>
    <rPh sb="23" eb="26">
      <t>リヨウビ</t>
    </rPh>
    <rPh sb="29" eb="30">
      <t>ヒ</t>
    </rPh>
    <rPh sb="30" eb="31">
      <t>マエ</t>
    </rPh>
    <phoneticPr fontId="3"/>
  </si>
  <si>
    <t>～</t>
    <phoneticPr fontId="35"/>
  </si>
  <si>
    <t>★　「予定時刻」、　「担当者名」　を記入してください。
　　　様式は各校（各団体）の活動予定に合わせ、修正してお使いください。</t>
    <rPh sb="31" eb="33">
      <t>ヨウシキ</t>
    </rPh>
    <rPh sb="32" eb="33">
      <t>シキ</t>
    </rPh>
    <rPh sb="42" eb="44">
      <t>カツドウ</t>
    </rPh>
    <rPh sb="44" eb="46">
      <t>ヨテイ</t>
    </rPh>
    <rPh sb="47" eb="48">
      <t>ア</t>
    </rPh>
    <rPh sb="51" eb="53">
      <t>シュウセイ</t>
    </rPh>
    <rPh sb="56" eb="57">
      <t>ツカ</t>
    </rPh>
    <phoneticPr fontId="35"/>
  </si>
  <si>
    <t>①</t>
    <phoneticPr fontId="3"/>
  </si>
  <si>
    <t>②</t>
    <phoneticPr fontId="3"/>
  </si>
  <si>
    <t>✔</t>
    <phoneticPr fontId="35"/>
  </si>
  <si>
    <r>
      <t xml:space="preserve">いかだを海に出す
</t>
    </r>
    <r>
      <rPr>
        <sz val="14"/>
        <color rgb="FFFF0000"/>
        <rFont val="ＭＳ ゴシック"/>
        <family val="3"/>
        <charset val="128"/>
      </rPr>
      <t xml:space="preserve">（引率者は全員水着着用）
</t>
    </r>
    <r>
      <rPr>
        <sz val="12"/>
        <color rgb="FFFF0000"/>
        <rFont val="ＭＳ ゴシック"/>
        <family val="3"/>
        <charset val="128"/>
      </rPr>
      <t>（首まで海に浸かる可能性あり）</t>
    </r>
    <rPh sb="4" eb="5">
      <t>ウミ</t>
    </rPh>
    <rPh sb="6" eb="7">
      <t>ダ</t>
    </rPh>
    <rPh sb="10" eb="12">
      <t>インソツ</t>
    </rPh>
    <rPh sb="12" eb="13">
      <t>シャ</t>
    </rPh>
    <rPh sb="14" eb="16">
      <t>ゼンイン</t>
    </rPh>
    <rPh sb="16" eb="18">
      <t>ミズギ</t>
    </rPh>
    <rPh sb="18" eb="20">
      <t>チャクヨウ</t>
    </rPh>
    <rPh sb="23" eb="24">
      <t>クビ</t>
    </rPh>
    <rPh sb="26" eb="27">
      <t>ウミ</t>
    </rPh>
    <rPh sb="28" eb="29">
      <t>ツ</t>
    </rPh>
    <rPh sb="31" eb="34">
      <t>カノウセイ</t>
    </rPh>
    <phoneticPr fontId="35"/>
  </si>
  <si>
    <t>集合・説明
（15分）</t>
    <rPh sb="0" eb="2">
      <t>シュウゴウ</t>
    </rPh>
    <rPh sb="3" eb="5">
      <t>セツメイ</t>
    </rPh>
    <rPh sb="9" eb="10">
      <t>フン</t>
    </rPh>
    <phoneticPr fontId="35"/>
  </si>
  <si>
    <r>
      <t xml:space="preserve">いかだを海から引き上げる
</t>
    </r>
    <r>
      <rPr>
        <sz val="14"/>
        <color rgb="FFFF0000"/>
        <rFont val="ＭＳ ゴシック"/>
        <family val="3"/>
        <charset val="128"/>
      </rPr>
      <t xml:space="preserve">（引率者は全員水着着用）
</t>
    </r>
    <r>
      <rPr>
        <sz val="12"/>
        <color rgb="FFFF0000"/>
        <rFont val="ＭＳ ゴシック"/>
        <family val="3"/>
        <charset val="128"/>
      </rPr>
      <t>（首まで海に浸かる可能性あり）</t>
    </r>
    <rPh sb="4" eb="5">
      <t>ウミ</t>
    </rPh>
    <rPh sb="7" eb="8">
      <t>ヒ</t>
    </rPh>
    <rPh sb="9" eb="10">
      <t>ア</t>
    </rPh>
    <rPh sb="14" eb="17">
      <t>インソツシャ</t>
    </rPh>
    <rPh sb="18" eb="20">
      <t>ゼンイン</t>
    </rPh>
    <phoneticPr fontId="35"/>
  </si>
  <si>
    <t>記入後は、提出期限日までに</t>
  </si>
  <si>
    <t>へ、このファイルを送付してください。</t>
  </si>
  <si>
    <t>入力した内容は、各申請書シート（①～⑩）とリンクしています。
下枠内に基本情報を記入後、各シートに移動し、記入例を参考に入力してください。</t>
    <rPh sb="0" eb="2">
      <t>ニュウリョク</t>
    </rPh>
    <rPh sb="4" eb="6">
      <t>ナイヨウ</t>
    </rPh>
    <rPh sb="8" eb="9">
      <t>カク</t>
    </rPh>
    <rPh sb="9" eb="12">
      <t>シンセイショ</t>
    </rPh>
    <phoneticPr fontId="3"/>
  </si>
  <si>
    <t>kinbow@asoviva-p.jp</t>
    <phoneticPr fontId="3"/>
  </si>
  <si>
    <t>中学生以下の宿泊団体のみ提出　〔自然体験学習を除く〕</t>
    <phoneticPr fontId="3"/>
  </si>
  <si>
    <t>･（使用料）教育機関の組織及び運営に関する規則第33条の2の規定において、青少年団体指導者・責任者
　　　　　に該当する方は使用料を無料とする。（山形県在住者対象）</t>
    <rPh sb="6" eb="8">
      <t>キョウイク</t>
    </rPh>
    <rPh sb="73" eb="76">
      <t>ヤマガタケン</t>
    </rPh>
    <rPh sb="76" eb="79">
      <t>ザイジュウシャ</t>
    </rPh>
    <rPh sb="79" eb="81">
      <t>タイショウ</t>
    </rPh>
    <phoneticPr fontId="3"/>
  </si>
  <si>
    <t>･（使用料）教育機関の組織及び運営に関する規則第33条の2の規定において、青少年団体指導者・責任者
　　　　　に該当する方は使用料を無料とする。（山形県在住者のみ対象）</t>
    <rPh sb="6" eb="8">
      <t>キョウイク</t>
    </rPh>
    <rPh sb="73" eb="76">
      <t>ヤマガタケン</t>
    </rPh>
    <rPh sb="76" eb="79">
      <t>ザイジュウシャ</t>
    </rPh>
    <rPh sb="81" eb="83">
      <t>タイショウ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</si>
  <si>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宿泊する</t>
    </r>
    <r>
      <rPr>
        <b/>
        <sz val="11"/>
        <rFont val="ＭＳ Ｐゴシック"/>
        <family val="3"/>
        <charset val="128"/>
      </rPr>
      <t>全ての団体≫</t>
    </r>
    <rPh sb="1" eb="3">
      <t>シュクハク</t>
    </rPh>
    <rPh sb="5" eb="6">
      <t>スベ</t>
    </rPh>
    <rPh sb="8" eb="1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</si>
  <si>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利用する</t>
    </r>
    <r>
      <rPr>
        <b/>
        <sz val="11"/>
        <rFont val="ＭＳ Ｐゴシック"/>
        <family val="3"/>
        <charset val="128"/>
      </rPr>
      <t>全ての団体≫</t>
    </r>
    <rPh sb="1" eb="3">
      <t>リヨウ</t>
    </rPh>
    <rPh sb="5" eb="6">
      <t>スベ</t>
    </rPh>
    <rPh sb="8" eb="1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</si>
  <si>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食事をとる</t>
    </r>
    <r>
      <rPr>
        <b/>
        <sz val="11"/>
        <rFont val="ＭＳ Ｐゴシック"/>
        <family val="3"/>
        <charset val="128"/>
      </rPr>
      <t>団体（持参弁当を除く）≫</t>
    </r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</si>
  <si>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いかだ活動</t>
    </r>
    <r>
      <rPr>
        <b/>
        <sz val="11"/>
        <rFont val="ＭＳ Ｐゴシック"/>
        <family val="3"/>
        <charset val="128"/>
      </rPr>
      <t>をおこなう団体≫</t>
    </r>
    <rPh sb="4" eb="6">
      <t>カツドウ</t>
    </rPh>
    <rPh sb="11" eb="13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</si>
  <si>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由良で海活動</t>
    </r>
    <r>
      <rPr>
        <b/>
        <sz val="11"/>
        <rFont val="ＭＳ Ｐゴシック"/>
        <family val="3"/>
        <charset val="128"/>
      </rPr>
      <t>をおこなう全ての団体≫</t>
    </r>
    <rPh sb="1" eb="3">
      <t>ユラ</t>
    </rPh>
    <rPh sb="4" eb="5">
      <t>ウミ</t>
    </rPh>
    <rPh sb="5" eb="7">
      <t>カツドウ</t>
    </rPh>
    <rPh sb="12" eb="13">
      <t>スベ</t>
    </rPh>
    <rPh sb="15" eb="17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</si>
  <si>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加茂漁業実習船乗船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加茂磯採集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加茂水産高校見学</t>
    </r>
    <r>
      <rPr>
        <b/>
        <sz val="11"/>
        <rFont val="ＭＳ Ｐゴシック"/>
        <family val="3"/>
        <charset val="128"/>
      </rPr>
      <t>を行う団体≫</t>
    </r>
    <rPh sb="1" eb="3">
      <t>カモ</t>
    </rPh>
    <rPh sb="3" eb="7">
      <t>ギョギョウジッシュウ</t>
    </rPh>
    <rPh sb="7" eb="8">
      <t>セン</t>
    </rPh>
    <rPh sb="8" eb="10">
      <t>ジョウセン</t>
    </rPh>
    <rPh sb="11" eb="12">
      <t>オコナ</t>
    </rPh>
    <rPh sb="13" eb="15">
      <t>ダンタイ</t>
    </rPh>
    <rPh sb="16" eb="18">
      <t>カモ</t>
    </rPh>
    <rPh sb="18" eb="19">
      <t>イソ</t>
    </rPh>
    <rPh sb="19" eb="21">
      <t>サイシュウ</t>
    </rPh>
    <rPh sb="22" eb="23">
      <t>オコナ</t>
    </rPh>
    <rPh sb="24" eb="26">
      <t>ダンタイ</t>
    </rPh>
    <rPh sb="27" eb="29">
      <t>カモ</t>
    </rPh>
    <rPh sb="29" eb="31">
      <t>スイサン</t>
    </rPh>
    <rPh sb="31" eb="33">
      <t>コウコウ</t>
    </rPh>
    <rPh sb="33" eb="35">
      <t>ケンガク</t>
    </rPh>
    <rPh sb="36" eb="37">
      <t>オコナ</t>
    </rPh>
    <rPh sb="38" eb="4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</si>
  <si>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由良で野外炊飯、潮風テント泊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温水シャワー</t>
    </r>
    <r>
      <rPr>
        <b/>
        <sz val="11"/>
        <rFont val="ＭＳ Ｐゴシック"/>
        <family val="3"/>
        <charset val="128"/>
      </rPr>
      <t>を利用する団体≫</t>
    </r>
    <rPh sb="1" eb="3">
      <t>ユラ</t>
    </rPh>
    <rPh sb="4" eb="6">
      <t>ヤガイ</t>
    </rPh>
    <rPh sb="6" eb="8">
      <t>スイハン</t>
    </rPh>
    <rPh sb="9" eb="11">
      <t>シオカゼ</t>
    </rPh>
    <rPh sb="14" eb="15">
      <t>ハク</t>
    </rPh>
    <rPh sb="16" eb="17">
      <t>オコナ</t>
    </rPh>
    <rPh sb="18" eb="20">
      <t>ダンタイ</t>
    </rPh>
    <rPh sb="21" eb="23">
      <t>オンスイ</t>
    </rPh>
    <rPh sb="28" eb="30">
      <t>リヨウ</t>
    </rPh>
    <rPh sb="32" eb="34">
      <t>ダンタイ</t>
    </rPh>
    <phoneticPr fontId="3"/>
  </si>
  <si>
    <r>
      <t>≪中学生以下の宿泊団体</t>
    </r>
    <r>
      <rPr>
        <b/>
        <sz val="11"/>
        <color rgb="FFFF0000"/>
        <rFont val="ＭＳ Ｐゴシック"/>
        <family val="3"/>
        <charset val="128"/>
      </rPr>
      <t>（山形県在住のみ）</t>
    </r>
    <r>
      <rPr>
        <b/>
        <sz val="11"/>
        <rFont val="ＭＳ Ｐゴシック"/>
        <family val="3"/>
        <charset val="128"/>
      </rPr>
      <t>≫※自然教室の団体は不要</t>
    </r>
    <rPh sb="1" eb="4">
      <t>チュウガクセイ</t>
    </rPh>
    <rPh sb="4" eb="6">
      <t>イカ</t>
    </rPh>
    <rPh sb="7" eb="9">
      <t>シュクハク</t>
    </rPh>
    <rPh sb="9" eb="11">
      <t>ダンタイ</t>
    </rPh>
    <rPh sb="12" eb="14">
      <t>ヤマガタ</t>
    </rPh>
    <rPh sb="14" eb="15">
      <t>ケン</t>
    </rPh>
    <rPh sb="15" eb="17">
      <t>ザイジュウ</t>
    </rPh>
    <rPh sb="22" eb="24">
      <t>シゼン</t>
    </rPh>
    <rPh sb="24" eb="26">
      <t>キョウシツ</t>
    </rPh>
    <rPh sb="27" eb="29">
      <t>ダンタイ</t>
    </rPh>
    <rPh sb="30" eb="32">
      <t>フヨウ</t>
    </rPh>
    <phoneticPr fontId="3"/>
  </si>
  <si>
    <t>⇒２,０００円　＋　４,０００円　×　８回　＝　３４,０００円</t>
    <rPh sb="6" eb="7">
      <t>エン</t>
    </rPh>
    <rPh sb="15" eb="16">
      <t>エン</t>
    </rPh>
    <rPh sb="20" eb="21">
      <t>カイ</t>
    </rPh>
    <rPh sb="30" eb="31">
      <t>エン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</si>
  <si>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海のゆりかご学習</t>
    </r>
    <r>
      <rPr>
        <b/>
        <sz val="11"/>
        <rFont val="ＭＳ Ｐゴシック"/>
        <family val="3"/>
        <charset val="128"/>
      </rPr>
      <t>を行う団体</t>
    </r>
    <r>
      <rPr>
        <b/>
        <sz val="11"/>
        <rFont val="ＭＳ Ｐゴシック"/>
        <family val="3"/>
        <charset val="128"/>
      </rPr>
      <t>≫</t>
    </r>
    <rPh sb="1" eb="2">
      <t>ウミ</t>
    </rPh>
    <rPh sb="7" eb="9">
      <t>ガクシュウ</t>
    </rPh>
    <rPh sb="10" eb="11">
      <t>オコナ</t>
    </rPh>
    <rPh sb="12" eb="14">
      <t>ダンタイ</t>
    </rPh>
    <phoneticPr fontId="3"/>
  </si>
  <si>
    <t>提出先：山形県金峰少年自然の家</t>
    <phoneticPr fontId="3"/>
  </si>
  <si>
    <t>海のゆりかご学習　申請書</t>
    <rPh sb="0" eb="1">
      <t>ウミ</t>
    </rPh>
    <rPh sb="6" eb="8">
      <t>ガクシュウ</t>
    </rPh>
    <phoneticPr fontId="3"/>
  </si>
  <si>
    <t>利用団体名：</t>
    <phoneticPr fontId="3"/>
  </si>
  <si>
    <t>カッパル小学校</t>
    <rPh sb="4" eb="7">
      <t>ショウガッコウ</t>
    </rPh>
    <phoneticPr fontId="3"/>
  </si>
  <si>
    <t>金峰　山夫</t>
    <rPh sb="0" eb="2">
      <t>キンボウ</t>
    </rPh>
    <rPh sb="3" eb="5">
      <t>ヤマオ</t>
    </rPh>
    <phoneticPr fontId="3"/>
  </si>
  <si>
    <t>海浜　海男</t>
    <rPh sb="0" eb="2">
      <t>カイヒン</t>
    </rPh>
    <rPh sb="3" eb="5">
      <t>ウミオ</t>
    </rPh>
    <phoneticPr fontId="3"/>
  </si>
  <si>
    <t>住所：</t>
    <phoneticPr fontId="3"/>
  </si>
  <si>
    <t>山形県鶴岡市高坂字杉ヶ沢54-1</t>
    <rPh sb="0" eb="3">
      <t>ヤマガタケン</t>
    </rPh>
    <rPh sb="3" eb="6">
      <t>ツルオカシ</t>
    </rPh>
    <rPh sb="6" eb="8">
      <t>タカサカ</t>
    </rPh>
    <rPh sb="8" eb="9">
      <t>アザ</t>
    </rPh>
    <rPh sb="9" eb="12">
      <t>スギガサワ</t>
    </rPh>
    <phoneticPr fontId="3"/>
  </si>
  <si>
    <t>0235-○○-○○○○</t>
    <phoneticPr fontId="3"/>
  </si>
  <si>
    <t>由良における下記の海洋活動について、下記の通り申請いたします。
なお、実際のご指導もよろしくお願いします。</t>
    <rPh sb="0" eb="2">
      <t>ユラ</t>
    </rPh>
    <rPh sb="6" eb="8">
      <t>カキ</t>
    </rPh>
    <rPh sb="9" eb="11">
      <t>カイヨウ</t>
    </rPh>
    <rPh sb="11" eb="13">
      <t>カツドウ</t>
    </rPh>
    <rPh sb="18" eb="20">
      <t>カキ</t>
    </rPh>
    <rPh sb="21" eb="22">
      <t>トオ</t>
    </rPh>
    <rPh sb="23" eb="25">
      <t>シンセイ</t>
    </rPh>
    <rPh sb="35" eb="37">
      <t>ジッサイ</t>
    </rPh>
    <rPh sb="39" eb="41">
      <t>シドウ</t>
    </rPh>
    <rPh sb="47" eb="48">
      <t>ネガ</t>
    </rPh>
    <phoneticPr fontId="3"/>
  </si>
  <si>
    <t>１　実施する活動に☑を入れて、利用日時を記入してください。</t>
    <rPh sb="2" eb="4">
      <t>ジッシ</t>
    </rPh>
    <rPh sb="6" eb="8">
      <t>カツドウ</t>
    </rPh>
    <rPh sb="11" eb="12">
      <t>イ</t>
    </rPh>
    <rPh sb="15" eb="19">
      <t>リヨウニチジ</t>
    </rPh>
    <rPh sb="20" eb="22">
      <t>キニュウ</t>
    </rPh>
    <phoneticPr fontId="3"/>
  </si>
  <si>
    <t>海のゆりかご学習</t>
    <rPh sb="0" eb="1">
      <t>ウミ</t>
    </rPh>
    <rPh sb="6" eb="8">
      <t>ガクシュウ</t>
    </rPh>
    <phoneticPr fontId="3"/>
  </si>
  <si>
    <t>日付（曜日）</t>
    <rPh sb="0" eb="2">
      <t>ヒヅケ</t>
    </rPh>
    <rPh sb="3" eb="5">
      <t>ヨウビ</t>
    </rPh>
    <phoneticPr fontId="3"/>
  </si>
  <si>
    <t>①　講師による講話（由良コミセンの屋内にて）※およそ20～30分</t>
    <rPh sb="2" eb="4">
      <t>コウシ</t>
    </rPh>
    <rPh sb="7" eb="9">
      <t>コウワ</t>
    </rPh>
    <rPh sb="10" eb="12">
      <t>ユラ</t>
    </rPh>
    <rPh sb="17" eb="19">
      <t>オクナイ</t>
    </rPh>
    <rPh sb="31" eb="32">
      <t>フン</t>
    </rPh>
    <phoneticPr fontId="3"/>
  </si>
  <si>
    <t>①　講師による講話（由良コミセンの屋内にて）</t>
    <rPh sb="2" eb="4">
      <t>コウシ</t>
    </rPh>
    <rPh sb="7" eb="9">
      <t>コウワ</t>
    </rPh>
    <rPh sb="10" eb="12">
      <t>ユラ</t>
    </rPh>
    <rPh sb="17" eb="19">
      <t>オクナイ</t>
    </rPh>
    <phoneticPr fontId="3"/>
  </si>
  <si>
    <t>開始時刻</t>
    <rPh sb="0" eb="2">
      <t>カイシ</t>
    </rPh>
    <rPh sb="2" eb="4">
      <t>ジコク</t>
    </rPh>
    <phoneticPr fontId="3"/>
  </si>
  <si>
    <t>～</t>
    <phoneticPr fontId="3"/>
  </si>
  <si>
    <t>終了時刻</t>
    <rPh sb="0" eb="2">
      <t>シュウリョウ</t>
    </rPh>
    <rPh sb="2" eb="4">
      <t>ジコク</t>
    </rPh>
    <phoneticPr fontId="3"/>
  </si>
  <si>
    <t>まで</t>
    <phoneticPr fontId="3"/>
  </si>
  <si>
    <t>②　講師と磯の見学（由良の人工ビーチの磯場にて）※およそ30～40分</t>
    <rPh sb="2" eb="4">
      <t>コウシ</t>
    </rPh>
    <rPh sb="5" eb="6">
      <t>イソ</t>
    </rPh>
    <rPh sb="7" eb="9">
      <t>ケンガク</t>
    </rPh>
    <rPh sb="10" eb="12">
      <t>ユラ</t>
    </rPh>
    <rPh sb="13" eb="15">
      <t>ジンコウ</t>
    </rPh>
    <rPh sb="19" eb="20">
      <t>イソ</t>
    </rPh>
    <rPh sb="20" eb="21">
      <t>バ</t>
    </rPh>
    <rPh sb="33" eb="34">
      <t>フン</t>
    </rPh>
    <phoneticPr fontId="3"/>
  </si>
  <si>
    <t>※②と③を続けて実施する場合、②の終了時刻と③の開始時刻の間に、ふり返り（感想発表）の時間（5分ほど）を入れるようにしてください。</t>
    <rPh sb="5" eb="6">
      <t>ツヅ</t>
    </rPh>
    <rPh sb="8" eb="10">
      <t>ジッシ</t>
    </rPh>
    <rPh sb="12" eb="14">
      <t>バアイ</t>
    </rPh>
    <rPh sb="17" eb="19">
      <t>シュウリョウ</t>
    </rPh>
    <rPh sb="19" eb="21">
      <t>ジコク</t>
    </rPh>
    <rPh sb="24" eb="26">
      <t>カイシ</t>
    </rPh>
    <rPh sb="26" eb="28">
      <t>ジコク</t>
    </rPh>
    <rPh sb="29" eb="30">
      <t>アイダ</t>
    </rPh>
    <rPh sb="34" eb="35">
      <t>カエ</t>
    </rPh>
    <rPh sb="37" eb="39">
      <t>カンソウ</t>
    </rPh>
    <rPh sb="39" eb="41">
      <t>ハッピョウ</t>
    </rPh>
    <rPh sb="43" eb="45">
      <t>ジカン</t>
    </rPh>
    <rPh sb="47" eb="48">
      <t>フン</t>
    </rPh>
    <rPh sb="52" eb="53">
      <t>イ</t>
    </rPh>
    <phoneticPr fontId="3"/>
  </si>
  <si>
    <t>③　磯遊び（②終了後の活動です。こちらは団体の自主活動となります。）</t>
    <rPh sb="2" eb="3">
      <t>イソ</t>
    </rPh>
    <rPh sb="3" eb="4">
      <t>アソ</t>
    </rPh>
    <rPh sb="7" eb="10">
      <t>シュウリョウゴ</t>
    </rPh>
    <rPh sb="11" eb="13">
      <t>カツドウ</t>
    </rPh>
    <rPh sb="20" eb="22">
      <t>ダンタイ</t>
    </rPh>
    <rPh sb="23" eb="25">
      <t>ジシュ</t>
    </rPh>
    <rPh sb="25" eb="27">
      <t>カツドウ</t>
    </rPh>
    <phoneticPr fontId="3"/>
  </si>
  <si>
    <t>２　利用人数及び学年</t>
    <rPh sb="2" eb="4">
      <t>リヨウ</t>
    </rPh>
    <phoneticPr fontId="3"/>
  </si>
  <si>
    <t>（第</t>
    <rPh sb="1" eb="2">
      <t>ダイ</t>
    </rPh>
    <phoneticPr fontId="3"/>
  </si>
  <si>
    <t>学年）</t>
    <rPh sb="0" eb="2">
      <t>ガクネン</t>
    </rPh>
    <phoneticPr fontId="3"/>
  </si>
  <si>
    <t>☑</t>
    <phoneticPr fontId="3"/>
  </si>
  <si>
    <t>※②と③を続けて実施する場合、②の終了時刻と③の開始時刻の間に、
ふり返り（感想発表）の時間（5分ほど）を入れるようにしてください。</t>
    <rPh sb="5" eb="6">
      <t>ツヅ</t>
    </rPh>
    <rPh sb="8" eb="10">
      <t>ジッシ</t>
    </rPh>
    <rPh sb="12" eb="14">
      <t>バアイ</t>
    </rPh>
    <rPh sb="17" eb="19">
      <t>シュウリョウ</t>
    </rPh>
    <rPh sb="19" eb="21">
      <t>ジコク</t>
    </rPh>
    <rPh sb="24" eb="26">
      <t>カイシ</t>
    </rPh>
    <rPh sb="26" eb="28">
      <t>ジコク</t>
    </rPh>
    <rPh sb="29" eb="30">
      <t>アイダ</t>
    </rPh>
    <rPh sb="35" eb="36">
      <t>カエ</t>
    </rPh>
    <rPh sb="38" eb="40">
      <t>カンソウ</t>
    </rPh>
    <rPh sb="40" eb="42">
      <t>ハッピョウ</t>
    </rPh>
    <rPh sb="44" eb="46">
      <t>ジカン</t>
    </rPh>
    <rPh sb="48" eb="49">
      <t>フン</t>
    </rPh>
    <rPh sb="53" eb="54">
      <t>イ</t>
    </rPh>
    <phoneticPr fontId="3"/>
  </si>
  <si>
    <t>実施日</t>
    <rPh sb="0" eb="3">
      <t>ジッシビ</t>
    </rPh>
    <phoneticPr fontId="3"/>
  </si>
  <si>
    <t>　由良藻場保全会　会長殿</t>
    <rPh sb="1" eb="3">
      <t>ユラ</t>
    </rPh>
    <rPh sb="3" eb="4">
      <t>モ</t>
    </rPh>
    <rPh sb="4" eb="5">
      <t>バ</t>
    </rPh>
    <rPh sb="5" eb="8">
      <t>ホゼンカイ</t>
    </rPh>
    <rPh sb="9" eb="11">
      <t>カイチョウ</t>
    </rPh>
    <rPh sb="11" eb="12">
      <t>ドノ</t>
    </rPh>
    <phoneticPr fontId="3"/>
  </si>
  <si>
    <t>No.</t>
    <phoneticPr fontId="3"/>
  </si>
  <si>
    <t>№</t>
    <phoneticPr fontId="3"/>
  </si>
  <si>
    <t>職名・役職
（児童生徒は、空欄でよい。）</t>
    <rPh sb="0" eb="2">
      <t>ショクメイ</t>
    </rPh>
    <rPh sb="3" eb="5">
      <t>ヤクショク</t>
    </rPh>
    <rPh sb="7" eb="9">
      <t>ジドウ</t>
    </rPh>
    <rPh sb="9" eb="11">
      <t>セイト</t>
    </rPh>
    <rPh sb="13" eb="15">
      <t>クウラン</t>
    </rPh>
    <phoneticPr fontId="3"/>
  </si>
  <si>
    <t>在住地
県名記載</t>
    <rPh sb="0" eb="2">
      <t>ザイジュウ</t>
    </rPh>
    <rPh sb="2" eb="3">
      <t>チ</t>
    </rPh>
    <rPh sb="4" eb="6">
      <t>ケンメイ</t>
    </rPh>
    <rPh sb="6" eb="8">
      <t>キサイ</t>
    </rPh>
    <phoneticPr fontId="3"/>
  </si>
  <si>
    <t>○</t>
    <phoneticPr fontId="3"/>
  </si>
  <si>
    <t>山形県</t>
    <rPh sb="0" eb="3">
      <t>ヤマガタケン</t>
    </rPh>
    <phoneticPr fontId="3"/>
  </si>
  <si>
    <t>Ｒ８　　　人数表</t>
    <phoneticPr fontId="3"/>
  </si>
  <si>
    <t>Ｒ８　　人数表</t>
    <phoneticPr fontId="3"/>
  </si>
  <si>
    <t>Ｒ８　　　活動プログラム</t>
    <rPh sb="5" eb="7">
      <t>カツドウ</t>
    </rPh>
    <phoneticPr fontId="3"/>
  </si>
  <si>
    <t>Ｒ８　　　活動プログラム　NO.1</t>
    <rPh sb="5" eb="7">
      <t>カツドウ</t>
    </rPh>
    <phoneticPr fontId="3"/>
  </si>
  <si>
    <t>Ｒ８　　　活動プログラム  NO.2</t>
    <rPh sb="5" eb="7">
      <t>カツドウ</t>
    </rPh>
    <phoneticPr fontId="3"/>
  </si>
  <si>
    <t>R８ 給食申込書（１・２日目）</t>
    <rPh sb="3" eb="5">
      <t>キュウショク</t>
    </rPh>
    <rPh sb="12" eb="14">
      <t>ニチメ</t>
    </rPh>
    <phoneticPr fontId="3"/>
  </si>
  <si>
    <t>R８ 給食申込書（３・４日目）</t>
    <rPh sb="3" eb="5">
      <t>キュウショク</t>
    </rPh>
    <rPh sb="12" eb="14">
      <t>ニチメ</t>
    </rPh>
    <phoneticPr fontId="3"/>
  </si>
  <si>
    <t>R８ 給食申込書（５・６日目）</t>
    <rPh sb="3" eb="5">
      <t>キュウショク</t>
    </rPh>
    <rPh sb="12" eb="14">
      <t>ニチメ</t>
    </rPh>
    <phoneticPr fontId="3"/>
  </si>
  <si>
    <t>Ｒ８食物アレルギー個人調査票（該当者一人につき１枚）</t>
    <phoneticPr fontId="3"/>
  </si>
  <si>
    <t>おにぎり（２個）</t>
    <rPh sb="6" eb="7">
      <t>コ</t>
    </rPh>
    <phoneticPr fontId="3"/>
  </si>
  <si>
    <t>終日、着替えをしない</t>
    <rPh sb="0" eb="2">
      <t>シュウジツ</t>
    </rPh>
    <rPh sb="3" eb="5">
      <t>キガ</t>
    </rPh>
    <phoneticPr fontId="35"/>
  </si>
  <si>
    <t>着替えが済んだ状態で由良コミセンに着く</t>
    <rPh sb="0" eb="2">
      <t>キガ</t>
    </rPh>
    <rPh sb="4" eb="5">
      <t>ス</t>
    </rPh>
    <rPh sb="7" eb="9">
      <t>ジョウタイ</t>
    </rPh>
    <rPh sb="10" eb="12">
      <t>ユラ</t>
    </rPh>
    <rPh sb="17" eb="18">
      <t>ツ</t>
    </rPh>
    <phoneticPr fontId="35"/>
  </si>
  <si>
    <t>冷房を使う時間</t>
    <rPh sb="0" eb="2">
      <t>レイボウ</t>
    </rPh>
    <rPh sb="3" eb="4">
      <t>ツカ</t>
    </rPh>
    <rPh sb="5" eb="7">
      <t>ジカン</t>
    </rPh>
    <phoneticPr fontId="3"/>
  </si>
  <si>
    <t>由良コミセンの使い方を選択してください</t>
    <rPh sb="7" eb="8">
      <t>ツカ</t>
    </rPh>
    <rPh sb="9" eb="10">
      <t>カタ</t>
    </rPh>
    <rPh sb="11" eb="13">
      <t>センタク</t>
    </rPh>
    <phoneticPr fontId="3"/>
  </si>
  <si>
    <t>由良コミセン利用申請書</t>
    <rPh sb="0" eb="2">
      <t>ユラ</t>
    </rPh>
    <rPh sb="6" eb="8">
      <t>リヨウ</t>
    </rPh>
    <rPh sb="8" eb="11">
      <t>シンセイショ</t>
    </rPh>
    <phoneticPr fontId="35"/>
  </si>
  <si>
    <t>大ホールを２室に区切り、
男女一斉に着替える</t>
    <rPh sb="0" eb="1">
      <t>ダイ</t>
    </rPh>
    <rPh sb="6" eb="7">
      <t>シツ</t>
    </rPh>
    <rPh sb="8" eb="10">
      <t>クギ</t>
    </rPh>
    <rPh sb="13" eb="15">
      <t>ダンジョ</t>
    </rPh>
    <rPh sb="15" eb="17">
      <t>イッセイ</t>
    </rPh>
    <rPh sb="18" eb="20">
      <t>キガ</t>
    </rPh>
    <phoneticPr fontId="35"/>
  </si>
  <si>
    <t>水シャワーを使用する</t>
    <rPh sb="0" eb="1">
      <t>ミズ</t>
    </rPh>
    <rPh sb="6" eb="8">
      <t>シヨウ</t>
    </rPh>
    <phoneticPr fontId="3"/>
  </si>
  <si>
    <r>
      <rPr>
        <b/>
        <sz val="16"/>
        <rFont val="ＭＳ Ｐゴシック"/>
        <family val="3"/>
        <charset val="128"/>
      </rPr>
      <t>↓</t>
    </r>
    <r>
      <rPr>
        <sz val="16"/>
        <rFont val="ＭＳ Ｐゴシック"/>
        <family val="3"/>
        <charset val="128"/>
      </rPr>
      <t>✓を選択</t>
    </r>
    <phoneticPr fontId="3"/>
  </si>
  <si>
    <t>活　動　日</t>
    <rPh sb="0" eb="1">
      <t>カツ</t>
    </rPh>
    <rPh sb="2" eb="3">
      <t>ドウ</t>
    </rPh>
    <rPh sb="4" eb="5">
      <t>ヒ</t>
    </rPh>
    <phoneticPr fontId="35"/>
  </si>
  <si>
    <t>　※「いかだ活動」を実施する団体は、「いかだレスキュー艇依頼申請書」「いかだ活動
　　計画表」も併せて提出してください。</t>
    <rPh sb="6" eb="8">
      <t>カツドウ</t>
    </rPh>
    <rPh sb="10" eb="12">
      <t>ジッシ</t>
    </rPh>
    <rPh sb="14" eb="16">
      <t>ダンタイ</t>
    </rPh>
    <rPh sb="27" eb="28">
      <t>テイ</t>
    </rPh>
    <rPh sb="28" eb="30">
      <t>イライ</t>
    </rPh>
    <rPh sb="30" eb="33">
      <t>シンセイショ</t>
    </rPh>
    <rPh sb="38" eb="40">
      <t>カツドウ</t>
    </rPh>
    <rPh sb="43" eb="46">
      <t>ケイカクヒョウ</t>
    </rPh>
    <rPh sb="48" eb="49">
      <t>アワ</t>
    </rPh>
    <rPh sb="51" eb="53">
      <t>テイシュツ</t>
    </rPh>
    <phoneticPr fontId="3"/>
  </si>
  <si>
    <t>いかだ活動計画表</t>
    <rPh sb="3" eb="5">
      <t>カツドウ</t>
    </rPh>
    <rPh sb="5" eb="7">
      <t>ケイカク</t>
    </rPh>
    <rPh sb="7" eb="8">
      <t>ヒョウ</t>
    </rPh>
    <phoneticPr fontId="35"/>
  </si>
  <si>
    <r>
      <rPr>
        <sz val="11"/>
        <color rgb="FF7030A0"/>
        <rFont val="BIZ UDPゴシック"/>
        <family val="3"/>
        <charset val="128"/>
      </rPr>
      <t>　⑨いかだ活動計画表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9">
      <t>ケイカク</t>
    </rPh>
    <rPh sb="9" eb="10">
      <t>ヒョウ</t>
    </rPh>
    <phoneticPr fontId="3"/>
  </si>
  <si>
    <r>
      <rPr>
        <sz val="11"/>
        <color rgb="FF7030A0"/>
        <rFont val="BIZ UDPゴシック"/>
        <family val="3"/>
        <charset val="128"/>
      </rPr>
      <t>　⑩温水シャワー・海テラス使用申請書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オンスイ</t>
    </rPh>
    <rPh sb="9" eb="10">
      <t>ウミ</t>
    </rPh>
    <rPh sb="13" eb="15">
      <t>シヨウ</t>
    </rPh>
    <rPh sb="15" eb="18">
      <t>シンセイショ</t>
    </rPh>
    <rPh sb="22" eb="24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</si>
  <si>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⑪加茂水産高校関係申請書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カモ</t>
    </rPh>
    <rPh sb="4" eb="6">
      <t>スイサン</t>
    </rPh>
    <rPh sb="6" eb="8">
      <t>コウコウ</t>
    </rPh>
    <rPh sb="8" eb="10">
      <t>カンケイ</t>
    </rPh>
    <rPh sb="10" eb="13">
      <t>シンセイショ</t>
    </rPh>
    <rPh sb="17" eb="19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</si>
  <si>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⑫海のゆりかご学習申請書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3">
      <t>ウミ</t>
    </rPh>
    <rPh sb="8" eb="10">
      <t>ガクシュウ</t>
    </rPh>
    <rPh sb="10" eb="13">
      <t>シンセイショ</t>
    </rPh>
    <rPh sb="17" eb="19">
      <t>ニチマエ</t>
    </rPh>
    <phoneticPr fontId="3"/>
  </si>
  <si>
    <t>　※由良で「野外炊飯、潮風テント泊」を行う団体、「温水シャワー」を利用する団体は、
　　「温水シャワー・海テラス使用申請書」も併せて提出してください。</t>
    <rPh sb="2" eb="4">
      <t>ユラ</t>
    </rPh>
    <rPh sb="6" eb="8">
      <t>ヤガイ</t>
    </rPh>
    <rPh sb="8" eb="10">
      <t>スイハン</t>
    </rPh>
    <rPh sb="11" eb="13">
      <t>シオカゼ</t>
    </rPh>
    <rPh sb="16" eb="17">
      <t>ハク</t>
    </rPh>
    <rPh sb="19" eb="20">
      <t>オコナ</t>
    </rPh>
    <rPh sb="21" eb="23">
      <t>ダンタイ</t>
    </rPh>
    <rPh sb="25" eb="27">
      <t>オンスイ</t>
    </rPh>
    <rPh sb="33" eb="35">
      <t>リヨウ</t>
    </rPh>
    <rPh sb="37" eb="39">
      <t>ダンタイ</t>
    </rPh>
    <rPh sb="45" eb="47">
      <t>オンスイ</t>
    </rPh>
    <rPh sb="52" eb="53">
      <t>ウミ</t>
    </rPh>
    <rPh sb="56" eb="58">
      <t>シヨウ</t>
    </rPh>
    <rPh sb="58" eb="61">
      <t>シンセイショ</t>
    </rPh>
    <rPh sb="63" eb="64">
      <t>アワ</t>
    </rPh>
    <rPh sb="66" eb="68">
      <t>テイシュツ</t>
    </rPh>
    <phoneticPr fontId="3"/>
  </si>
  <si>
    <t>使用人員</t>
    <rPh sb="0" eb="2">
      <t>シヨウ</t>
    </rPh>
    <rPh sb="2" eb="4">
      <t>ジンイン</t>
    </rPh>
    <phoneticPr fontId="35"/>
  </si>
  <si>
    <t>大人：</t>
    <rPh sb="0" eb="2">
      <t>オトナ</t>
    </rPh>
    <phoneticPr fontId="3"/>
  </si>
  <si>
    <t>人</t>
    <rPh sb="0" eb="1">
      <t>ヒト</t>
    </rPh>
    <phoneticPr fontId="3"/>
  </si>
  <si>
    <t>子ども：</t>
    <rPh sb="0" eb="1">
      <t>コ</t>
    </rPh>
    <phoneticPr fontId="3"/>
  </si>
  <si>
    <t>計：</t>
    <rPh sb="0" eb="1">
      <t>ケイ</t>
    </rPh>
    <phoneticPr fontId="3"/>
  </si>
  <si>
    <t>会議室（全面）</t>
    <rPh sb="0" eb="3">
      <t>カイギシツ</t>
    </rPh>
    <rPh sb="4" eb="6">
      <t>ゼンメン</t>
    </rPh>
    <phoneticPr fontId="35"/>
  </si>
  <si>
    <t>第１会議室</t>
    <rPh sb="0" eb="1">
      <t>ダイ</t>
    </rPh>
    <rPh sb="2" eb="5">
      <t>カイギシツ</t>
    </rPh>
    <phoneticPr fontId="35"/>
  </si>
  <si>
    <t>第２会議室</t>
    <rPh sb="0" eb="1">
      <t>ダイ</t>
    </rPh>
    <rPh sb="2" eb="5">
      <t>カイギシツ</t>
    </rPh>
    <phoneticPr fontId="35"/>
  </si>
  <si>
    <t>和室研修室（全面）</t>
    <rPh sb="0" eb="2">
      <t>ワシツ</t>
    </rPh>
    <rPh sb="2" eb="5">
      <t>ケンシュウシツ</t>
    </rPh>
    <rPh sb="6" eb="8">
      <t>ゼンメン</t>
    </rPh>
    <phoneticPr fontId="35"/>
  </si>
  <si>
    <t>第１和室研修室</t>
    <rPh sb="0" eb="1">
      <t>ダイ</t>
    </rPh>
    <rPh sb="2" eb="4">
      <t>ワシツ</t>
    </rPh>
    <rPh sb="4" eb="7">
      <t>ケンシュウシツ</t>
    </rPh>
    <phoneticPr fontId="35"/>
  </si>
  <si>
    <t>第２和室研修室</t>
    <rPh sb="0" eb="1">
      <t>ダイ</t>
    </rPh>
    <rPh sb="2" eb="4">
      <t>ワシツ</t>
    </rPh>
    <rPh sb="4" eb="7">
      <t>ケンシュウシツ</t>
    </rPh>
    <phoneticPr fontId="35"/>
  </si>
  <si>
    <t>海活動の拠点地として使用する</t>
    <rPh sb="0" eb="1">
      <t>ウミ</t>
    </rPh>
    <rPh sb="1" eb="3">
      <t>カツドウ</t>
    </rPh>
    <rPh sb="4" eb="6">
      <t>キョテン</t>
    </rPh>
    <rPh sb="6" eb="7">
      <t>チ</t>
    </rPh>
    <rPh sb="10" eb="12">
      <t>シヨウ</t>
    </rPh>
    <phoneticPr fontId="35"/>
  </si>
  <si>
    <t>大ホールを使い、男子と女子が
交代で着替え、一方は外で待機する</t>
    <rPh sb="0" eb="1">
      <t>ダイ</t>
    </rPh>
    <rPh sb="5" eb="6">
      <t>ツカ</t>
    </rPh>
    <rPh sb="8" eb="10">
      <t>ダンシ</t>
    </rPh>
    <rPh sb="11" eb="13">
      <t>ジョシ</t>
    </rPh>
    <rPh sb="15" eb="17">
      <t>コウタイ</t>
    </rPh>
    <rPh sb="18" eb="20">
      <t>キガ</t>
    </rPh>
    <rPh sb="22" eb="24">
      <t>イッポウ</t>
    </rPh>
    <rPh sb="25" eb="26">
      <t>ソト</t>
    </rPh>
    <rPh sb="27" eb="29">
      <t>タイキ</t>
    </rPh>
    <phoneticPr fontId="35"/>
  </si>
  <si>
    <t>活動後の着替えと部屋の使い方について下記の２つから選び✓を入れる</t>
    <rPh sb="18" eb="20">
      <t>カキ</t>
    </rPh>
    <phoneticPr fontId="3"/>
  </si>
  <si>
    <t>活動前の着替えと部屋の使い方について下記の４つの中から選び✓を入れる</t>
    <rPh sb="18" eb="20">
      <t>カキ</t>
    </rPh>
    <phoneticPr fontId="3"/>
  </si>
  <si>
    <t>《海活動前》</t>
    <rPh sb="1" eb="5">
      <t>ウミカツドウマエ</t>
    </rPh>
    <phoneticPr fontId="3"/>
  </si>
  <si>
    <t>《海活動後》</t>
    <rPh sb="1" eb="2">
      <t>ウミ</t>
    </rPh>
    <rPh sb="2" eb="4">
      <t>カツドウ</t>
    </rPh>
    <rPh sb="4" eb="5">
      <t>ゴ</t>
    </rPh>
    <phoneticPr fontId="3"/>
  </si>
  <si>
    <t>大山食品
FAX</t>
    <rPh sb="0" eb="4">
      <t>オオヤマショクヒン</t>
    </rPh>
    <phoneticPr fontId="3"/>
  </si>
  <si>
    <t>（例）9：00～13：00</t>
    <rPh sb="1" eb="2">
      <t>レイ</t>
    </rPh>
    <phoneticPr fontId="35"/>
  </si>
  <si>
    <t>使用する時間</t>
    <rPh sb="0" eb="2">
      <t>シヨウ</t>
    </rPh>
    <rPh sb="4" eb="6">
      <t>ジカン</t>
    </rPh>
    <phoneticPr fontId="35"/>
  </si>
  <si>
    <t>（例）9：00～9：15、12：30～13：00</t>
    <phoneticPr fontId="3"/>
  </si>
  <si>
    <t>大ホール以外の部屋の使用が必須</t>
    <rPh sb="0" eb="1">
      <t>ダイ</t>
    </rPh>
    <rPh sb="4" eb="6">
      <t>イガイ</t>
    </rPh>
    <rPh sb="7" eb="9">
      <t>ヘヤ</t>
    </rPh>
    <rPh sb="10" eb="12">
      <t>シヨウ</t>
    </rPh>
    <rPh sb="13" eb="15">
      <t>ヒッス</t>
    </rPh>
    <phoneticPr fontId="3"/>
  </si>
  <si>
    <t>大ホールを２室に区切り、男女一斉に着替える</t>
    <rPh sb="0" eb="1">
      <t>ダイ</t>
    </rPh>
    <rPh sb="6" eb="7">
      <t>シツ</t>
    </rPh>
    <rPh sb="8" eb="10">
      <t>クギ</t>
    </rPh>
    <rPh sb="12" eb="14">
      <t>ダンジョ</t>
    </rPh>
    <rPh sb="14" eb="16">
      <t>イッセイ</t>
    </rPh>
    <rPh sb="17" eb="19">
      <t>キガ</t>
    </rPh>
    <phoneticPr fontId="35"/>
  </si>
  <si>
    <t>大ホールを使い、男子と女子が交代で着替え、一方は外で待機する</t>
    <rPh sb="0" eb="1">
      <t>ダイ</t>
    </rPh>
    <rPh sb="5" eb="6">
      <t>ツカ</t>
    </rPh>
    <rPh sb="8" eb="10">
      <t>ダンシ</t>
    </rPh>
    <rPh sb="11" eb="13">
      <t>ジョシ</t>
    </rPh>
    <rPh sb="14" eb="16">
      <t>コウタイ</t>
    </rPh>
    <rPh sb="17" eb="19">
      <t>キガ</t>
    </rPh>
    <rPh sb="21" eb="23">
      <t>イッポウ</t>
    </rPh>
    <rPh sb="24" eb="25">
      <t>ソト</t>
    </rPh>
    <rPh sb="26" eb="28">
      <t>タイキ</t>
    </rPh>
    <phoneticPr fontId="35"/>
  </si>
  <si>
    <r>
      <rPr>
        <sz val="18"/>
        <rFont val="ＭＳ Ｐゴシック"/>
        <family val="3"/>
        <charset val="128"/>
      </rPr>
      <t>　※</t>
    </r>
    <r>
      <rPr>
        <u val="double"/>
        <sz val="18"/>
        <rFont val="ＭＳ Ｐゴシック"/>
        <family val="3"/>
        <charset val="128"/>
      </rPr>
      <t xml:space="preserve">令和８年度より、由良コミセンで利用できる場所は、原則として「大ホール」「トイレ」
</t>
    </r>
    <r>
      <rPr>
        <sz val="18"/>
        <rFont val="ＭＳ Ｐゴシック"/>
        <family val="3"/>
        <charset val="128"/>
      </rPr>
      <t>　　</t>
    </r>
    <r>
      <rPr>
        <u val="double"/>
        <sz val="18"/>
        <rFont val="ＭＳ Ｐゴシック"/>
        <family val="3"/>
        <charset val="128"/>
      </rPr>
      <t>「大ホールとトイレの間の廊下」のみとなります。</t>
    </r>
    <rPh sb="2" eb="4">
      <t>レイワ</t>
    </rPh>
    <rPh sb="5" eb="7">
      <t>ネンド</t>
    </rPh>
    <rPh sb="10" eb="12">
      <t>ユラ</t>
    </rPh>
    <rPh sb="17" eb="19">
      <t>リヨウ</t>
    </rPh>
    <rPh sb="22" eb="24">
      <t>バショ</t>
    </rPh>
    <rPh sb="26" eb="28">
      <t>ゲンソク</t>
    </rPh>
    <rPh sb="32" eb="33">
      <t>ダイ</t>
    </rPh>
    <rPh sb="46" eb="47">
      <t>ダイ</t>
    </rPh>
    <rPh sb="55" eb="56">
      <t>アイダ</t>
    </rPh>
    <rPh sb="57" eb="59">
      <t>ロウカ</t>
    </rPh>
    <phoneticPr fontId="3"/>
  </si>
  <si>
    <t>　※ただし、諸事情により他の部屋を使用する必要がある場合は、下記の✓を選択のうえ
　事前にご相談ください。</t>
    <rPh sb="6" eb="9">
      <t>ショジジョウ</t>
    </rPh>
    <rPh sb="12" eb="13">
      <t>ホカ</t>
    </rPh>
    <rPh sb="14" eb="16">
      <t>ヘヤ</t>
    </rPh>
    <rPh sb="17" eb="19">
      <t>シヨウ</t>
    </rPh>
    <rPh sb="21" eb="23">
      <t>ヒツヨウ</t>
    </rPh>
    <rPh sb="26" eb="28">
      <t>バアイ</t>
    </rPh>
    <rPh sb="30" eb="32">
      <t>カキ</t>
    </rPh>
    <rPh sb="46" eb="48">
      <t>ソウダン</t>
    </rPh>
    <phoneticPr fontId="3"/>
  </si>
  <si>
    <t>※由良での海活動を行う全ての団体（ピンクの欄を記入）</t>
    <rPh sb="21" eb="22">
      <t>ラン</t>
    </rPh>
    <rPh sb="23" eb="25">
      <t>キニュウ</t>
    </rPh>
    <phoneticPr fontId="3"/>
  </si>
  <si>
    <t>海に出る班の回数</t>
    <rPh sb="0" eb="1">
      <t>ウミ</t>
    </rPh>
    <rPh sb="2" eb="3">
      <t>デ</t>
    </rPh>
    <rPh sb="4" eb="5">
      <t>ハン</t>
    </rPh>
    <rPh sb="6" eb="8">
      <t>カイスウ</t>
    </rPh>
    <phoneticPr fontId="35"/>
  </si>
  <si>
    <t>班</t>
    <rPh sb="0" eb="1">
      <t>ハン</t>
    </rPh>
    <phoneticPr fontId="3"/>
  </si>
  <si>
    <t>いかだ
1～4班
前側１名
後側１名</t>
    <rPh sb="7" eb="8">
      <t>ハン</t>
    </rPh>
    <rPh sb="10" eb="11">
      <t>ガワ</t>
    </rPh>
    <rPh sb="12" eb="13">
      <t>メイ</t>
    </rPh>
    <rPh sb="15" eb="16">
      <t>ガワ</t>
    </rPh>
    <rPh sb="17" eb="18">
      <t>メイ</t>
    </rPh>
    <phoneticPr fontId="35"/>
  </si>
  <si>
    <t>いかだ
5班以上
前側２名
後側２名</t>
    <rPh sb="5" eb="6">
      <t>ハン</t>
    </rPh>
    <rPh sb="6" eb="8">
      <t>イジョウ</t>
    </rPh>
    <rPh sb="10" eb="11">
      <t>ガワ</t>
    </rPh>
    <rPh sb="15" eb="16">
      <t>ガワ</t>
    </rPh>
    <phoneticPr fontId="35"/>
  </si>
  <si>
    <r>
      <rPr>
        <sz val="14"/>
        <color theme="1"/>
        <rFont val="ＭＳ ゴシック"/>
        <family val="3"/>
        <charset val="128"/>
      </rPr>
      <t xml:space="preserve">温水シャワーの支援・清掃
</t>
    </r>
    <r>
      <rPr>
        <sz val="12"/>
        <color theme="1"/>
        <rFont val="ＭＳ ゴシック"/>
        <family val="3"/>
        <charset val="128"/>
      </rPr>
      <t>【※温水ｼｬﾜｰ利用団体のみ】</t>
    </r>
    <rPh sb="0" eb="2">
      <t>オンスイ</t>
    </rPh>
    <rPh sb="7" eb="9">
      <t>シエン</t>
    </rPh>
    <rPh sb="10" eb="12">
      <t>セイソウ</t>
    </rPh>
    <phoneticPr fontId="35"/>
  </si>
  <si>
    <t>男女
各１名</t>
    <rPh sb="0" eb="2">
      <t>ダンジョ</t>
    </rPh>
    <rPh sb="3" eb="4">
      <t>カク</t>
    </rPh>
    <rPh sb="5" eb="6">
      <t>メイ</t>
    </rPh>
    <phoneticPr fontId="35"/>
  </si>
  <si>
    <t>　　問い合せ先　山形県金峰少年自然の家　TEL　0235-24-2400　FAX　0235-25-5900
　　　　　　　　海浜自然の家　　　　　　TEL　0234-77-2166　FAX　0234-77-3725</t>
    <phoneticPr fontId="3"/>
  </si>
  <si>
    <t>厨房
渡し</t>
    <rPh sb="0" eb="2">
      <t>チュウボウ</t>
    </rPh>
    <rPh sb="3" eb="4">
      <t>ワタ</t>
    </rPh>
    <phoneticPr fontId="3"/>
  </si>
  <si>
    <t>由良コミセン利用計画表</t>
    <rPh sb="0" eb="2">
      <t>ユラ</t>
    </rPh>
    <rPh sb="6" eb="8">
      <t>リヨウ</t>
    </rPh>
    <rPh sb="8" eb="11">
      <t>ケイカクヒョウ</t>
    </rPh>
    <phoneticPr fontId="35"/>
  </si>
  <si>
    <r>
      <rPr>
        <sz val="11"/>
        <color rgb="FF7030A0"/>
        <rFont val="BIZ UDPゴシック"/>
        <family val="3"/>
        <charset val="128"/>
      </rPr>
      <t>　⑦由良コミセン利用計画表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ユラ</t>
    </rPh>
    <rPh sb="8" eb="10">
      <t>リヨウ</t>
    </rPh>
    <rPh sb="10" eb="12">
      <t>ケイカク</t>
    </rPh>
    <rPh sb="12" eb="13">
      <t>ヒョウ</t>
    </rPh>
    <phoneticPr fontId="3"/>
  </si>
  <si>
    <t>鶴岡市立金峰小学校</t>
    <rPh sb="0" eb="4">
      <t>ツルオカシリツ</t>
    </rPh>
    <rPh sb="4" eb="9">
      <t>キンボウショウガッコウ</t>
    </rPh>
    <phoneticPr fontId="3"/>
  </si>
  <si>
    <t>✔</t>
  </si>
  <si>
    <t>9：00～14：00</t>
    <phoneticPr fontId="35"/>
  </si>
  <si>
    <t>12：30～14：00</t>
    <phoneticPr fontId="3"/>
  </si>
  <si>
    <t>12：00～13：00</t>
    <phoneticPr fontId="35"/>
  </si>
  <si>
    <t xml:space="preserve"> 利用
団体名</t>
    <phoneticPr fontId="3"/>
  </si>
  <si>
    <t>航海（35分）</t>
    <rPh sb="0" eb="2">
      <t>コウカイ</t>
    </rPh>
    <rPh sb="5" eb="6">
      <t>フン</t>
    </rPh>
    <phoneticPr fontId="35"/>
  </si>
  <si>
    <t>活動（計180分）</t>
    <rPh sb="0" eb="2">
      <t>カツドウ</t>
    </rPh>
    <rPh sb="3" eb="4">
      <t>ケイ</t>
    </rPh>
    <rPh sb="7" eb="8">
      <t>フン</t>
    </rPh>
    <phoneticPr fontId="35"/>
  </si>
  <si>
    <t>提出日：</t>
    <rPh sb="0" eb="3">
      <t>テイシュツヒ</t>
    </rPh>
    <phoneticPr fontId="3"/>
  </si>
  <si>
    <t>３　対応方法にチェックを入れ、上記１.２の食品名をお書きください。</t>
    <phoneticPr fontId="3"/>
  </si>
  <si>
    <r>
      <rPr>
        <b/>
        <sz val="10.5"/>
        <color theme="1"/>
        <rFont val="HG丸ｺﾞｼｯｸM-PRO"/>
        <family val="3"/>
        <charset val="128"/>
      </rPr>
      <t>　　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※代替食の提供はありません。各団体の責任のもと、確実な対応をお願いします。</t>
    </r>
    <rPh sb="16" eb="19">
      <t>カクダンタイ</t>
    </rPh>
    <rPh sb="20" eb="22">
      <t>セキニン</t>
    </rPh>
    <rPh sb="26" eb="28">
      <t>カクジツ</t>
    </rPh>
    <rPh sb="29" eb="31">
      <t>タイオウ</t>
    </rPh>
    <rPh sb="33" eb="34">
      <t>ネガ</t>
    </rPh>
    <phoneticPr fontId="3"/>
  </si>
  <si>
    <r>
      <rPr>
        <b/>
        <sz val="12"/>
        <rFont val="HG丸ｺﾞｼｯｸM-PRO"/>
        <family val="3"/>
        <charset val="128"/>
      </rPr>
      <t>※食物アレルギーをお持ちの方がいる場合は、
「いる」に</t>
    </r>
    <r>
      <rPr>
        <b/>
        <sz val="12"/>
        <rFont val="Segoe UI Symbol"/>
        <family val="2"/>
      </rPr>
      <t>☑</t>
    </r>
    <r>
      <rPr>
        <b/>
        <sz val="12"/>
        <rFont val="HG丸ｺﾞｼｯｸM-PRO"/>
        <family val="3"/>
        <charset val="128"/>
      </rPr>
      <t>して人数を記入してください。</t>
    </r>
    <r>
      <rPr>
        <sz val="12"/>
        <rFont val="HG丸ｺﾞｼｯｸM-PRO"/>
        <family val="3"/>
        <charset val="128"/>
      </rPr>
      <t>　　　　　　　　　　　　　　　　　　　</t>
    </r>
    <rPh sb="1" eb="3">
      <t>ショクモツ</t>
    </rPh>
    <rPh sb="10" eb="11">
      <t>モ</t>
    </rPh>
    <rPh sb="13" eb="14">
      <t>カタ</t>
    </rPh>
    <rPh sb="17" eb="19">
      <t>バアイ</t>
    </rPh>
    <rPh sb="30" eb="32">
      <t>ニンズウ</t>
    </rPh>
    <rPh sb="33" eb="35">
      <t>キニュウ</t>
    </rPh>
    <phoneticPr fontId="3"/>
  </si>
  <si>
    <t>★食数の変更（注文数の１割程度）は、ご利用日７日前の１２：００までご連絡願います。</t>
    <rPh sb="7" eb="10">
      <t>チュウモンスウ</t>
    </rPh>
    <rPh sb="12" eb="13">
      <t>ワリ</t>
    </rPh>
    <rPh sb="13" eb="15">
      <t>テイド</t>
    </rPh>
    <phoneticPr fontId="3"/>
  </si>
  <si>
    <t>★食事注文のキャンセル、記載内容の変更、大幅な食数変更は、遅くともご利用日の１０日前の１４：００までにはお知らせください。</t>
    <rPh sb="20" eb="22">
      <t>オオハバ</t>
    </rPh>
    <rPh sb="23" eb="27">
      <t>ショクスウヘンコウ</t>
    </rPh>
    <phoneticPr fontId="2"/>
  </si>
  <si>
    <r>
      <rPr>
        <sz val="11"/>
        <color rgb="FF7030A0"/>
        <rFont val="BIZ UDPゴシック"/>
        <family val="3"/>
        <charset val="128"/>
      </rPr>
      <t>　※由良コミュニティセンター使用許可申請書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ユラ</t>
    </rPh>
    <rPh sb="14" eb="16">
      <t>シヨウ</t>
    </rPh>
    <rPh sb="16" eb="18">
      <t>キョカ</t>
    </rPh>
    <rPh sb="18" eb="21">
      <t>シンセイショ</t>
    </rPh>
    <phoneticPr fontId="3"/>
  </si>
  <si>
    <r>
      <rPr>
        <sz val="11"/>
        <color rgb="FF7030A0"/>
        <rFont val="ＭＳ Ｐゴシック"/>
        <family val="3"/>
        <charset val="128"/>
      </rPr>
      <t>　⑨いかだ活動計画表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9">
      <t>ケイカク</t>
    </rPh>
    <rPh sb="9" eb="10">
      <t>ヒョウ</t>
    </rPh>
    <phoneticPr fontId="3"/>
  </si>
  <si>
    <t>Ｒ８　　　活動プログラム  NO.3</t>
    <rPh sb="5" eb="7">
      <t>カツドウ</t>
    </rPh>
    <phoneticPr fontId="3"/>
  </si>
  <si>
    <t>７日目</t>
    <rPh sb="1" eb="3">
      <t>ニチメ</t>
    </rPh>
    <phoneticPr fontId="3"/>
  </si>
  <si>
    <t>８日目</t>
    <rPh sb="1" eb="3">
      <t>ニチメ</t>
    </rPh>
    <phoneticPr fontId="3"/>
  </si>
  <si>
    <t>９日目</t>
    <rPh sb="1" eb="3">
      <t>ニチメ</t>
    </rPh>
    <phoneticPr fontId="3"/>
  </si>
  <si>
    <t>R８ 給食申込書（７・８日目）</t>
    <rPh sb="3" eb="5">
      <t>キュウショク</t>
    </rPh>
    <rPh sb="12" eb="14">
      <t>ニチメ</t>
    </rPh>
    <phoneticPr fontId="3"/>
  </si>
  <si>
    <t>日帰り
７日目のみ</t>
    <rPh sb="0" eb="2">
      <t>ヒガエ</t>
    </rPh>
    <rPh sb="5" eb="6">
      <t>ヒ</t>
    </rPh>
    <rPh sb="6" eb="7">
      <t>メ</t>
    </rPh>
    <phoneticPr fontId="3"/>
  </si>
  <si>
    <t>日帰り
８日目のみ</t>
    <rPh sb="0" eb="2">
      <t>ヒガエ</t>
    </rPh>
    <rPh sb="5" eb="6">
      <t>ヒ</t>
    </rPh>
    <rPh sb="6" eb="7">
      <t>メ</t>
    </rPh>
    <phoneticPr fontId="3"/>
  </si>
  <si>
    <t>日帰り
９日目のみ</t>
    <rPh sb="0" eb="2">
      <t>ヒガエ</t>
    </rPh>
    <rPh sb="5" eb="6">
      <t>ヒ</t>
    </rPh>
    <rPh sb="6" eb="7">
      <t>メ</t>
    </rPh>
    <phoneticPr fontId="3"/>
  </si>
  <si>
    <t>　水産技術振興センター　所長殿</t>
    <rPh sb="1" eb="3">
      <t>スイサン</t>
    </rPh>
    <rPh sb="3" eb="5">
      <t>ギジュツ</t>
    </rPh>
    <rPh sb="5" eb="7">
      <t>シンコウ</t>
    </rPh>
    <rPh sb="12" eb="14">
      <t>ショチョウ</t>
    </rPh>
    <rPh sb="14" eb="15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</si>
</sst>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:mm;@"/>
    <numFmt numFmtId="177" formatCode="m&quot;月&quot;d&quot;日&quot;;@"/>
    <numFmt numFmtId="178" formatCode="m&quot;月&quot;d&quot;日&quot;\(aaa\)"/>
    <numFmt numFmtId="179" formatCode="[$-411]ggge&quot;年&quot;m&quot;月&quot;d&quot;日&quot;;@"/>
    <numFmt numFmtId="180" formatCode="h&quot;時&quot;mm&quot;分&quot;;@"/>
    <numFmt numFmtId="181" formatCode="[$-411]ggge&quot;年&quot;m&quot;月&quot;d&quot;日&quot;\(aaa\)"/>
    <numFmt numFmtId="182" formatCode="#&quot;艇&quot;"/>
    <numFmt numFmtId="183" formatCode="##&quot;人&quot;"/>
    <numFmt numFmtId="184" formatCode="ggge&quot;年&quot;m&quot;月&quot;d&quot;日&quot;\(aaa\)"/>
  </numFmts>
  <fonts count="16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.5"/>
      <color theme="1"/>
      <name val="Century"/>
      <family val="1"/>
    </font>
    <font>
      <sz val="12.5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24"/>
      <color indexed="8"/>
      <name val="ＭＳ Ｐゴシック"/>
      <family val="3"/>
      <charset val="128"/>
      <scheme val="minor"/>
    </font>
    <font>
      <sz val="26"/>
      <color indexed="8"/>
      <name val="ＭＳ Ｐ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color indexed="8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Century"/>
      <family val="1"/>
    </font>
    <font>
      <sz val="12.5"/>
      <name val="ＭＳ Ｐゴシック"/>
      <family val="3"/>
      <charset val="128"/>
    </font>
    <font>
      <sz val="12.5"/>
      <name val="ＭＳ 明朝"/>
      <family val="1"/>
      <charset val="128"/>
    </font>
    <font>
      <sz val="12.5"/>
      <color theme="1"/>
      <name val="ＭＳ Ｐ明朝"/>
      <family val="1"/>
      <charset val="128"/>
    </font>
    <font>
      <b/>
      <sz val="12.5"/>
      <name val="ＭＳ 明朝"/>
      <family val="1"/>
      <charset val="128"/>
    </font>
    <font>
      <u val="double"/>
      <sz val="12.5"/>
      <color theme="1"/>
      <name val="ＭＳ 明朝"/>
      <family val="1"/>
      <charset val="128"/>
    </font>
    <font>
      <b/>
      <sz val="12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Segoe UI Symbol"/>
      <family val="3"/>
    </font>
    <font>
      <sz val="12"/>
      <color rgb="FFFF0000"/>
      <name val="ＭＳ 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u/>
      <sz val="24"/>
      <color theme="1"/>
      <name val="ＭＳ Ｐゴシック"/>
      <family val="3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trike/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u val="double"/>
      <sz val="18"/>
      <name val="ＭＳ Ｐゴシック"/>
      <family val="3"/>
      <charset val="128"/>
    </font>
    <font>
      <u/>
      <sz val="10.5"/>
      <color theme="1"/>
      <name val="ＭＳ 明朝"/>
      <family val="1"/>
      <charset val="128"/>
    </font>
    <font>
      <b/>
      <sz val="12"/>
      <name val="Segoe UI Symbol"/>
      <family val="2"/>
    </font>
    <font>
      <sz val="11"/>
      <color rgb="FF7030A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</fills>
  <borders count="2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1507">
    <xf numFmtId="0" fontId="0" fillId="0" borderId="0" xfId="0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 shrinkToFit="1"/>
    </xf>
    <xf numFmtId="0" fontId="0" fillId="4" borderId="17" xfId="0" applyFill="1" applyBorder="1" applyAlignment="1">
      <alignment horizontal="center" vertical="center" shrinkToFit="1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1" fillId="0" borderId="0" xfId="0" applyFont="1" applyAlignment="1">
      <alignment vertical="center" wrapText="1"/>
    </xf>
    <xf numFmtId="0" fontId="16" fillId="6" borderId="0" xfId="0" applyFont="1" applyFill="1" applyAlignment="1">
      <alignment horizontal="left" vertical="center" shrinkToFit="1"/>
    </xf>
    <xf numFmtId="0" fontId="38" fillId="3" borderId="17" xfId="0" applyFont="1" applyFill="1" applyBorder="1">
      <alignment vertical="center"/>
    </xf>
    <xf numFmtId="0" fontId="38" fillId="3" borderId="17" xfId="0" applyFont="1" applyFill="1" applyBorder="1" applyAlignment="1">
      <alignment horizontal="left" vertical="center"/>
    </xf>
    <xf numFmtId="0" fontId="40" fillId="3" borderId="31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176" fontId="0" fillId="3" borderId="73" xfId="0" applyNumberFormat="1" applyFill="1" applyBorder="1" applyAlignment="1">
      <alignment vertical="center" shrinkToFit="1"/>
    </xf>
    <xf numFmtId="0" fontId="0" fillId="6" borderId="59" xfId="0" applyFill="1" applyBorder="1" applyAlignment="1">
      <alignment horizontal="left" vertical="center" shrinkToFit="1"/>
    </xf>
    <xf numFmtId="0" fontId="0" fillId="5" borderId="78" xfId="0" applyFill="1" applyBorder="1" applyAlignment="1">
      <alignment vertical="center" shrinkToFit="1"/>
    </xf>
    <xf numFmtId="0" fontId="0" fillId="5" borderId="17" xfId="0" applyFill="1" applyBorder="1" applyAlignment="1">
      <alignment horizontal="center" vertical="center" shrinkToFit="1"/>
    </xf>
    <xf numFmtId="176" fontId="0" fillId="3" borderId="73" xfId="0" applyNumberFormat="1" applyFill="1" applyBorder="1" applyAlignment="1">
      <alignment horizontal="left" vertical="center" shrinkToFit="1"/>
    </xf>
    <xf numFmtId="20" fontId="0" fillId="6" borderId="59" xfId="0" applyNumberFormat="1" applyFill="1" applyBorder="1" applyAlignment="1">
      <alignment horizontal="left" vertical="center" shrinkToFit="1"/>
    </xf>
    <xf numFmtId="0" fontId="0" fillId="6" borderId="21" xfId="0" applyFill="1" applyBorder="1" applyAlignment="1">
      <alignment horizontal="left" vertical="center" shrinkToFit="1"/>
    </xf>
    <xf numFmtId="176" fontId="0" fillId="3" borderId="17" xfId="0" applyNumberFormat="1" applyFill="1" applyBorder="1" applyAlignment="1">
      <alignment vertical="center" shrinkToFit="1"/>
    </xf>
    <xf numFmtId="0" fontId="0" fillId="6" borderId="17" xfId="0" applyFill="1" applyBorder="1" applyAlignment="1">
      <alignment horizontal="left" vertical="center" shrinkToFit="1"/>
    </xf>
    <xf numFmtId="176" fontId="0" fillId="3" borderId="17" xfId="0" applyNumberFormat="1" applyFill="1" applyBorder="1" applyAlignment="1">
      <alignment horizontal="left" vertical="center" shrinkToFit="1"/>
    </xf>
    <xf numFmtId="20" fontId="0" fillId="6" borderId="17" xfId="0" applyNumberFormat="1" applyFill="1" applyBorder="1" applyAlignment="1">
      <alignment horizontal="left" vertical="center" shrinkToFit="1"/>
    </xf>
    <xf numFmtId="20" fontId="0" fillId="6" borderId="73" xfId="0" applyNumberFormat="1" applyFill="1" applyBorder="1" applyAlignment="1">
      <alignment horizontal="left" vertical="center" shrinkToFit="1"/>
    </xf>
    <xf numFmtId="0" fontId="0" fillId="6" borderId="73" xfId="0" applyFill="1" applyBorder="1" applyAlignment="1">
      <alignment horizontal="left" vertical="center" shrinkToFit="1"/>
    </xf>
    <xf numFmtId="0" fontId="0" fillId="7" borderId="78" xfId="0" applyFill="1" applyBorder="1" applyAlignment="1">
      <alignment vertical="center" shrinkToFit="1"/>
    </xf>
    <xf numFmtId="0" fontId="0" fillId="7" borderId="17" xfId="0" applyFill="1" applyBorder="1" applyAlignment="1">
      <alignment horizontal="center" vertical="center" shrinkToFit="1"/>
    </xf>
    <xf numFmtId="176" fontId="0" fillId="3" borderId="21" xfId="0" applyNumberFormat="1" applyFill="1" applyBorder="1" applyAlignment="1">
      <alignment vertical="center" shrinkToFit="1"/>
    </xf>
    <xf numFmtId="0" fontId="0" fillId="5" borderId="81" xfId="0" applyFill="1" applyBorder="1" applyAlignment="1">
      <alignment vertical="center" shrinkToFit="1"/>
    </xf>
    <xf numFmtId="176" fontId="0" fillId="3" borderId="21" xfId="0" applyNumberFormat="1" applyFill="1" applyBorder="1" applyAlignment="1">
      <alignment horizontal="left" vertical="center" shrinkToFit="1"/>
    </xf>
    <xf numFmtId="176" fontId="0" fillId="0" borderId="18" xfId="0" applyNumberFormat="1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15" fillId="3" borderId="8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left" vertical="center"/>
    </xf>
    <xf numFmtId="0" fontId="0" fillId="6" borderId="60" xfId="0" applyFill="1" applyBorder="1" applyAlignment="1">
      <alignment horizontal="left" vertical="center"/>
    </xf>
    <xf numFmtId="0" fontId="0" fillId="6" borderId="64" xfId="0" applyFill="1" applyBorder="1" applyAlignment="1">
      <alignment horizontal="left" vertical="center"/>
    </xf>
    <xf numFmtId="0" fontId="0" fillId="6" borderId="70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69" xfId="0" applyFill="1" applyBorder="1" applyAlignment="1">
      <alignment horizontal="left" vertical="center"/>
    </xf>
    <xf numFmtId="0" fontId="0" fillId="6" borderId="65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vertical="center" wrapText="1" shrinkToFit="1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6" fillId="0" borderId="31" xfId="0" applyFont="1" applyBorder="1" applyAlignment="1" applyProtection="1">
      <alignment horizontal="center" vertical="top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 wrapText="1"/>
    </xf>
    <xf numFmtId="14" fontId="22" fillId="5" borderId="18" xfId="0" applyNumberFormat="1" applyFont="1" applyFill="1" applyBorder="1" applyAlignment="1">
      <alignment horizontal="right" vertical="center" wrapText="1"/>
    </xf>
    <xf numFmtId="14" fontId="22" fillId="5" borderId="18" xfId="0" applyNumberFormat="1" applyFont="1" applyFill="1" applyBorder="1" applyAlignment="1">
      <alignment vertical="center" wrapText="1"/>
    </xf>
    <xf numFmtId="0" fontId="51" fillId="5" borderId="14" xfId="0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vertical="center" wrapText="1"/>
    </xf>
    <xf numFmtId="0" fontId="44" fillId="0" borderId="14" xfId="0" applyFont="1" applyBorder="1" applyAlignment="1">
      <alignment vertical="center" wrapText="1"/>
    </xf>
    <xf numFmtId="0" fontId="56" fillId="0" borderId="14" xfId="0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0" fillId="6" borderId="21" xfId="0" applyFill="1" applyBorder="1" applyAlignment="1" applyProtection="1">
      <alignment horizontal="left" vertical="center" shrinkToFit="1"/>
      <protection locked="0"/>
    </xf>
    <xf numFmtId="0" fontId="0" fillId="5" borderId="78" xfId="0" applyFill="1" applyBorder="1" applyAlignment="1" applyProtection="1">
      <alignment vertical="center" shrinkToFit="1"/>
      <protection locked="0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20" fontId="0" fillId="6" borderId="17" xfId="0" applyNumberFormat="1" applyFill="1" applyBorder="1" applyAlignment="1" applyProtection="1">
      <alignment horizontal="left" vertical="center" shrinkToFit="1"/>
      <protection locked="0"/>
    </xf>
    <xf numFmtId="20" fontId="0" fillId="6" borderId="73" xfId="0" applyNumberFormat="1" applyFill="1" applyBorder="1" applyAlignment="1" applyProtection="1">
      <alignment horizontal="left" vertical="center" shrinkToFit="1"/>
      <protection locked="0"/>
    </xf>
    <xf numFmtId="0" fontId="0" fillId="6" borderId="73" xfId="0" applyFill="1" applyBorder="1" applyAlignment="1" applyProtection="1">
      <alignment horizontal="left" vertical="center" shrinkToFit="1"/>
      <protection locked="0"/>
    </xf>
    <xf numFmtId="0" fontId="0" fillId="6" borderId="17" xfId="0" applyFill="1" applyBorder="1" applyAlignment="1" applyProtection="1">
      <alignment horizontal="left" vertical="center" shrinkToFit="1"/>
      <protection locked="0"/>
    </xf>
    <xf numFmtId="0" fontId="0" fillId="7" borderId="78" xfId="0" applyFill="1" applyBorder="1" applyAlignment="1" applyProtection="1">
      <alignment vertical="center" shrinkToFit="1"/>
      <protection locked="0"/>
    </xf>
    <xf numFmtId="0" fontId="0" fillId="7" borderId="17" xfId="0" applyFill="1" applyBorder="1" applyAlignment="1" applyProtection="1">
      <alignment horizontal="center" vertical="center" shrinkToFit="1"/>
      <protection locked="0"/>
    </xf>
    <xf numFmtId="0" fontId="0" fillId="5" borderId="81" xfId="0" applyFill="1" applyBorder="1" applyAlignment="1" applyProtection="1">
      <alignment vertical="center" shrinkToFit="1"/>
      <protection locked="0"/>
    </xf>
    <xf numFmtId="0" fontId="0" fillId="6" borderId="59" xfId="0" applyFill="1" applyBorder="1" applyAlignment="1" applyProtection="1">
      <alignment horizontal="left" vertical="center" shrinkToFit="1"/>
      <protection locked="0"/>
    </xf>
    <xf numFmtId="20" fontId="0" fillId="6" borderId="59" xfId="0" applyNumberFormat="1" applyFill="1" applyBorder="1" applyAlignment="1" applyProtection="1">
      <alignment horizontal="left" vertical="center" shrinkToFit="1"/>
      <protection locked="0"/>
    </xf>
    <xf numFmtId="0" fontId="6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>
      <alignment vertical="center"/>
    </xf>
    <xf numFmtId="0" fontId="30" fillId="0" borderId="0" xfId="0" applyFont="1">
      <alignment vertical="center"/>
    </xf>
    <xf numFmtId="0" fontId="58" fillId="0" borderId="14" xfId="0" applyFont="1" applyBorder="1" applyAlignment="1">
      <alignment horizontal="center" vertical="center"/>
    </xf>
    <xf numFmtId="0" fontId="58" fillId="0" borderId="14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178" fontId="62" fillId="0" borderId="0" xfId="0" applyNumberFormat="1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justify" vertical="center"/>
    </xf>
    <xf numFmtId="0" fontId="71" fillId="0" borderId="0" xfId="0" applyFont="1" applyAlignment="1">
      <alignment vertical="center" wrapText="1"/>
    </xf>
    <xf numFmtId="0" fontId="71" fillId="0" borderId="0" xfId="0" applyFont="1" applyAlignment="1">
      <alignment horizontal="justify" vertical="center"/>
    </xf>
    <xf numFmtId="0" fontId="34" fillId="0" borderId="0" xfId="0" applyFont="1" applyAlignment="1">
      <alignment horizontal="right" vertical="center"/>
    </xf>
    <xf numFmtId="0" fontId="75" fillId="0" borderId="0" xfId="0" applyFont="1">
      <alignment vertical="center"/>
    </xf>
    <xf numFmtId="0" fontId="51" fillId="0" borderId="0" xfId="0" applyFont="1">
      <alignment vertical="center"/>
    </xf>
    <xf numFmtId="0" fontId="77" fillId="0" borderId="0" xfId="0" applyFont="1">
      <alignment vertical="center"/>
    </xf>
    <xf numFmtId="0" fontId="51" fillId="0" borderId="0" xfId="0" applyFont="1" applyAlignment="1">
      <alignment horizontal="justify" vertical="center"/>
    </xf>
    <xf numFmtId="0" fontId="78" fillId="0" borderId="0" xfId="0" applyFont="1">
      <alignment vertical="center"/>
    </xf>
    <xf numFmtId="0" fontId="73" fillId="0" borderId="0" xfId="0" applyFont="1" applyAlignment="1">
      <alignment horizontal="center" vertical="center" wrapText="1"/>
    </xf>
    <xf numFmtId="0" fontId="7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 indent="1"/>
    </xf>
    <xf numFmtId="0" fontId="7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indent="15"/>
    </xf>
    <xf numFmtId="0" fontId="71" fillId="0" borderId="0" xfId="0" applyFont="1">
      <alignment vertical="center"/>
    </xf>
    <xf numFmtId="0" fontId="61" fillId="0" borderId="0" xfId="0" applyFont="1" applyAlignment="1">
      <alignment horizontal="center" vertical="center" wrapText="1"/>
    </xf>
    <xf numFmtId="0" fontId="76" fillId="0" borderId="31" xfId="0" applyFont="1" applyBorder="1">
      <alignment vertical="center"/>
    </xf>
    <xf numFmtId="0" fontId="83" fillId="0" borderId="31" xfId="0" applyFont="1" applyBorder="1">
      <alignment vertical="center"/>
    </xf>
    <xf numFmtId="0" fontId="74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178" fontId="62" fillId="0" borderId="0" xfId="0" applyNumberFormat="1" applyFont="1" applyAlignment="1">
      <alignment horizontal="center" vertical="center" shrinkToFit="1"/>
    </xf>
    <xf numFmtId="0" fontId="6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86" fillId="0" borderId="0" xfId="0" applyFont="1" applyAlignment="1">
      <alignment vertical="center" shrinkToFit="1"/>
    </xf>
    <xf numFmtId="0" fontId="87" fillId="0" borderId="0" xfId="0" applyFont="1" applyAlignment="1">
      <alignment vertical="center" shrinkToFit="1"/>
    </xf>
    <xf numFmtId="0" fontId="50" fillId="0" borderId="0" xfId="0" applyFont="1" applyAlignment="1">
      <alignment horizontal="center" vertical="top" shrinkToFit="1"/>
    </xf>
    <xf numFmtId="0" fontId="50" fillId="0" borderId="0" xfId="0" applyFont="1" applyAlignment="1">
      <alignment horizontal="center" vertical="center" shrinkToFit="1"/>
    </xf>
    <xf numFmtId="0" fontId="50" fillId="0" borderId="0" xfId="0" applyFont="1" applyAlignment="1">
      <alignment vertical="top" shrinkToFit="1"/>
    </xf>
    <xf numFmtId="0" fontId="2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0" fillId="0" borderId="89" xfId="0" applyFont="1" applyBorder="1" applyAlignment="1">
      <alignment horizontal="center" vertical="center" textRotation="255"/>
    </xf>
    <xf numFmtId="0" fontId="50" fillId="0" borderId="0" xfId="0" applyFont="1" applyAlignment="1">
      <alignment horizontal="center" vertical="center" textRotation="255"/>
    </xf>
    <xf numFmtId="0" fontId="50" fillId="0" borderId="90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0" fillId="0" borderId="5" xfId="0" applyFont="1" applyBorder="1" applyAlignment="1">
      <alignment horizontal="right" vertical="center"/>
    </xf>
    <xf numFmtId="0" fontId="87" fillId="0" borderId="89" xfId="0" applyFont="1" applyBorder="1" applyAlignment="1">
      <alignment horizontal="center" vertical="center" textRotation="255"/>
    </xf>
    <xf numFmtId="0" fontId="87" fillId="0" borderId="0" xfId="0" applyFont="1" applyAlignment="1">
      <alignment horizontal="center" vertical="center" textRotation="255"/>
    </xf>
    <xf numFmtId="0" fontId="87" fillId="0" borderId="90" xfId="0" applyFont="1" applyBorder="1" applyAlignment="1">
      <alignment horizontal="center" vertical="center"/>
    </xf>
    <xf numFmtId="0" fontId="88" fillId="0" borderId="89" xfId="0" applyFont="1" applyBorder="1" applyAlignment="1">
      <alignment horizontal="center" vertical="center" textRotation="255"/>
    </xf>
    <xf numFmtId="0" fontId="88" fillId="0" borderId="0" xfId="0" applyFont="1" applyAlignment="1">
      <alignment horizontal="center" vertical="center" textRotation="255"/>
    </xf>
    <xf numFmtId="0" fontId="88" fillId="0" borderId="9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0" fillId="0" borderId="0" xfId="0" applyFont="1" applyAlignment="1">
      <alignment vertical="center" wrapText="1" shrinkToFit="1"/>
    </xf>
    <xf numFmtId="0" fontId="50" fillId="3" borderId="6" xfId="0" applyFont="1" applyFill="1" applyBorder="1">
      <alignment vertical="center"/>
    </xf>
    <xf numFmtId="0" fontId="2" fillId="0" borderId="0" xfId="0" applyFont="1" applyAlignment="1">
      <alignment vertical="center" wrapText="1" shrinkToFit="1"/>
    </xf>
    <xf numFmtId="0" fontId="87" fillId="0" borderId="1" xfId="0" applyFont="1" applyBorder="1">
      <alignment vertical="center"/>
    </xf>
    <xf numFmtId="0" fontId="87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98" xfId="0" applyFont="1" applyBorder="1">
      <alignment vertical="center"/>
    </xf>
    <xf numFmtId="0" fontId="2" fillId="0" borderId="99" xfId="0" applyFont="1" applyBorder="1">
      <alignment vertical="center"/>
    </xf>
    <xf numFmtId="0" fontId="2" fillId="0" borderId="100" xfId="0" applyFont="1" applyBorder="1">
      <alignment vertical="center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75" fillId="0" borderId="63" xfId="0" applyFont="1" applyBorder="1" applyAlignment="1" applyProtection="1">
      <alignment horizontal="center" vertical="center"/>
      <protection locked="0"/>
    </xf>
    <xf numFmtId="0" fontId="75" fillId="0" borderId="70" xfId="0" applyFont="1" applyBorder="1" applyAlignment="1" applyProtection="1">
      <alignment horizontal="center" vertical="center"/>
      <protection locked="0"/>
    </xf>
    <xf numFmtId="0" fontId="75" fillId="0" borderId="65" xfId="0" applyFont="1" applyBorder="1" applyAlignment="1" applyProtection="1">
      <alignment horizontal="center" vertical="center"/>
      <protection locked="0"/>
    </xf>
    <xf numFmtId="0" fontId="75" fillId="0" borderId="60" xfId="0" applyFont="1" applyBorder="1" applyAlignment="1" applyProtection="1">
      <alignment horizontal="center" vertical="center"/>
      <protection locked="0"/>
    </xf>
    <xf numFmtId="0" fontId="75" fillId="0" borderId="0" xfId="0" applyFont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 shrinkToFit="1"/>
    </xf>
    <xf numFmtId="0" fontId="63" fillId="0" borderId="0" xfId="0" applyFont="1" applyAlignment="1">
      <alignment horizontal="center"/>
    </xf>
    <xf numFmtId="0" fontId="6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14" fontId="22" fillId="3" borderId="18" xfId="0" applyNumberFormat="1" applyFont="1" applyFill="1" applyBorder="1" applyAlignment="1" applyProtection="1">
      <alignment horizontal="right" vertical="center" wrapText="1"/>
      <protection hidden="1"/>
    </xf>
    <xf numFmtId="14" fontId="22" fillId="3" borderId="18" xfId="0" applyNumberFormat="1" applyFont="1" applyFill="1" applyBorder="1" applyAlignment="1" applyProtection="1">
      <alignment vertical="center" wrapText="1"/>
      <protection hidden="1"/>
    </xf>
    <xf numFmtId="0" fontId="22" fillId="3" borderId="18" xfId="0" applyFont="1" applyFill="1" applyBorder="1" applyAlignment="1" applyProtection="1">
      <alignment horizontal="center" vertical="center" wrapText="1"/>
      <protection hidden="1"/>
    </xf>
    <xf numFmtId="14" fontId="22" fillId="3" borderId="28" xfId="0" applyNumberFormat="1" applyFont="1" applyFill="1" applyBorder="1" applyAlignment="1" applyProtection="1">
      <alignment vertical="center" wrapText="1"/>
      <protection hidden="1"/>
    </xf>
    <xf numFmtId="0" fontId="31" fillId="0" borderId="109" xfId="0" applyFont="1" applyBorder="1" applyProtection="1">
      <alignment vertical="center"/>
      <protection locked="0"/>
    </xf>
    <xf numFmtId="0" fontId="31" fillId="0" borderId="108" xfId="0" applyFont="1" applyBorder="1" applyProtection="1">
      <alignment vertical="center"/>
      <protection locked="0"/>
    </xf>
    <xf numFmtId="0" fontId="0" fillId="0" borderId="108" xfId="0" applyBorder="1">
      <alignment vertical="center"/>
    </xf>
    <xf numFmtId="0" fontId="74" fillId="0" borderId="35" xfId="0" applyFont="1" applyBorder="1" applyProtection="1">
      <alignment vertical="center"/>
      <protection locked="0"/>
    </xf>
    <xf numFmtId="0" fontId="31" fillId="0" borderId="107" xfId="0" applyFont="1" applyBorder="1" applyProtection="1">
      <alignment vertical="center"/>
      <protection locked="0"/>
    </xf>
    <xf numFmtId="0" fontId="31" fillId="0" borderId="35" xfId="0" applyFont="1" applyBorder="1" applyProtection="1">
      <alignment vertical="center"/>
      <protection locked="0"/>
    </xf>
    <xf numFmtId="0" fontId="31" fillId="0" borderId="112" xfId="0" applyFont="1" applyBorder="1" applyProtection="1">
      <alignment vertical="center"/>
      <protection locked="0"/>
    </xf>
    <xf numFmtId="0" fontId="31" fillId="0" borderId="111" xfId="0" applyFont="1" applyBorder="1" applyProtection="1">
      <alignment vertical="center"/>
      <protection locked="0"/>
    </xf>
    <xf numFmtId="0" fontId="0" fillId="0" borderId="111" xfId="0" applyBorder="1">
      <alignment vertical="center"/>
    </xf>
    <xf numFmtId="0" fontId="74" fillId="0" borderId="41" xfId="0" applyFont="1" applyBorder="1" applyProtection="1">
      <alignment vertical="center"/>
      <protection locked="0"/>
    </xf>
    <xf numFmtId="0" fontId="31" fillId="0" borderId="110" xfId="0" applyFont="1" applyBorder="1" applyProtection="1">
      <alignment vertical="center"/>
      <protection locked="0"/>
    </xf>
    <xf numFmtId="0" fontId="31" fillId="0" borderId="41" xfId="0" applyFont="1" applyBorder="1" applyProtection="1">
      <alignment vertical="center"/>
      <protection locked="0"/>
    </xf>
    <xf numFmtId="0" fontId="96" fillId="0" borderId="111" xfId="0" applyFont="1" applyBorder="1" applyProtection="1">
      <alignment vertical="center"/>
      <protection locked="0"/>
    </xf>
    <xf numFmtId="0" fontId="31" fillId="0" borderId="110" xfId="0" applyFont="1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left" vertical="center"/>
      <protection locked="0"/>
    </xf>
    <xf numFmtId="0" fontId="31" fillId="0" borderId="112" xfId="0" applyFont="1" applyBorder="1" applyAlignment="1" applyProtection="1">
      <alignment horizontal="center" vertical="center"/>
      <protection locked="0"/>
    </xf>
    <xf numFmtId="0" fontId="31" fillId="0" borderId="113" xfId="0" applyFont="1" applyBorder="1" applyProtection="1">
      <alignment vertical="center"/>
      <protection locked="0"/>
    </xf>
    <xf numFmtId="0" fontId="31" fillId="0" borderId="114" xfId="0" applyFont="1" applyBorder="1" applyProtection="1">
      <alignment vertical="center"/>
      <protection locked="0"/>
    </xf>
    <xf numFmtId="0" fontId="96" fillId="0" borderId="114" xfId="0" applyFont="1" applyBorder="1" applyProtection="1">
      <alignment vertical="center"/>
      <protection locked="0"/>
    </xf>
    <xf numFmtId="0" fontId="74" fillId="0" borderId="47" xfId="0" applyFont="1" applyBorder="1" applyProtection="1">
      <alignment vertical="center"/>
      <protection locked="0"/>
    </xf>
    <xf numFmtId="0" fontId="31" fillId="0" borderId="47" xfId="0" applyFont="1" applyBorder="1" applyProtection="1">
      <alignment vertical="center"/>
      <protection locked="0"/>
    </xf>
    <xf numFmtId="0" fontId="95" fillId="0" borderId="0" xfId="0" applyFont="1" applyProtection="1">
      <alignment vertical="center"/>
      <protection locked="0"/>
    </xf>
    <xf numFmtId="0" fontId="96" fillId="0" borderId="0" xfId="0" applyFont="1">
      <alignment vertical="center"/>
    </xf>
    <xf numFmtId="0" fontId="98" fillId="0" borderId="14" xfId="0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74" fillId="0" borderId="0" xfId="0" applyFont="1">
      <alignment vertical="center"/>
    </xf>
    <xf numFmtId="0" fontId="31" fillId="0" borderId="0" xfId="0" applyFo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 shrinkToFi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72" fillId="0" borderId="0" xfId="0" applyFont="1" applyAlignment="1">
      <alignment vertical="center" wrapText="1"/>
    </xf>
    <xf numFmtId="0" fontId="73" fillId="0" borderId="0" xfId="0" applyFont="1" applyAlignment="1" applyProtection="1">
      <alignment vertical="center" wrapText="1"/>
      <protection locked="0"/>
    </xf>
    <xf numFmtId="0" fontId="71" fillId="0" borderId="0" xfId="0" applyFont="1" applyAlignment="1">
      <alignment horizontal="left" vertical="center" wrapText="1" indent="1"/>
    </xf>
    <xf numFmtId="0" fontId="73" fillId="0" borderId="0" xfId="0" applyFont="1">
      <alignment vertical="center"/>
    </xf>
    <xf numFmtId="0" fontId="71" fillId="0" borderId="0" xfId="0" applyFont="1" applyProtection="1">
      <alignment vertical="center"/>
      <protection locked="0"/>
    </xf>
    <xf numFmtId="0" fontId="74" fillId="0" borderId="18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0" fontId="82" fillId="0" borderId="31" xfId="0" applyFont="1" applyBorder="1" applyAlignment="1">
      <alignment horizontal="left" vertical="center"/>
    </xf>
    <xf numFmtId="0" fontId="74" fillId="0" borderId="18" xfId="0" applyFont="1" applyBorder="1">
      <alignment vertical="center"/>
    </xf>
    <xf numFmtId="0" fontId="76" fillId="0" borderId="102" xfId="0" applyFont="1" applyBorder="1">
      <alignment vertical="center"/>
    </xf>
    <xf numFmtId="0" fontId="74" fillId="0" borderId="31" xfId="0" applyFont="1" applyBorder="1">
      <alignment vertical="center"/>
    </xf>
    <xf numFmtId="0" fontId="71" fillId="0" borderId="0" xfId="0" applyFont="1" applyAlignment="1">
      <alignment horizontal="right" vertical="center" wrapText="1"/>
    </xf>
    <xf numFmtId="0" fontId="91" fillId="0" borderId="0" xfId="0" applyFont="1" applyAlignment="1" applyProtection="1">
      <alignment horizontal="center" vertical="center" wrapText="1"/>
      <protection locked="0"/>
    </xf>
    <xf numFmtId="0" fontId="82" fillId="0" borderId="0" xfId="0" applyFont="1" applyAlignment="1">
      <alignment horizontal="left" vertical="center"/>
    </xf>
    <xf numFmtId="0" fontId="76" fillId="0" borderId="0" xfId="0" applyFont="1">
      <alignment vertical="center"/>
    </xf>
    <xf numFmtId="181" fontId="71" fillId="0" borderId="0" xfId="0" applyNumberFormat="1" applyFont="1" applyAlignment="1" applyProtection="1">
      <alignment horizontal="center" vertical="center" wrapText="1"/>
      <protection locked="0"/>
    </xf>
    <xf numFmtId="32" fontId="74" fillId="0" borderId="0" xfId="0" applyNumberFormat="1" applyFont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71" fillId="0" borderId="0" xfId="0" applyFont="1" applyAlignment="1" applyProtection="1">
      <alignment horizontal="left" vertical="center"/>
      <protection locked="0"/>
    </xf>
    <xf numFmtId="0" fontId="71" fillId="0" borderId="0" xfId="0" applyFont="1" applyAlignment="1" applyProtection="1">
      <alignment horizontal="left" vertical="center" wrapText="1"/>
      <protection locked="0"/>
    </xf>
    <xf numFmtId="0" fontId="7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top"/>
      <protection locked="0"/>
    </xf>
    <xf numFmtId="0" fontId="5" fillId="0" borderId="31" xfId="0" applyFont="1" applyBorder="1" applyAlignment="1" applyProtection="1">
      <alignment horizontal="center" vertical="top"/>
      <protection locked="0"/>
    </xf>
    <xf numFmtId="0" fontId="104" fillId="2" borderId="29" xfId="0" applyFont="1" applyFill="1" applyBorder="1" applyAlignment="1">
      <alignment horizontal="center" vertical="center" wrapText="1"/>
    </xf>
    <xf numFmtId="0" fontId="5" fillId="0" borderId="117" xfId="0" applyFont="1" applyBorder="1" applyAlignment="1" applyProtection="1">
      <alignment horizontal="center" vertical="center"/>
      <protection locked="0"/>
    </xf>
    <xf numFmtId="0" fontId="5" fillId="0" borderId="118" xfId="0" applyFont="1" applyBorder="1" applyAlignment="1" applyProtection="1">
      <alignment horizontal="center" vertical="center"/>
      <protection locked="0"/>
    </xf>
    <xf numFmtId="0" fontId="5" fillId="0" borderId="119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9" borderId="122" xfId="0" applyFont="1" applyFill="1" applyBorder="1" applyAlignment="1" applyProtection="1">
      <alignment horizontal="center" vertical="center"/>
      <protection locked="0"/>
    </xf>
    <xf numFmtId="0" fontId="5" fillId="9" borderId="123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05" fillId="0" borderId="0" xfId="0" applyFont="1" applyProtection="1">
      <alignment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top"/>
      <protection locked="0"/>
    </xf>
    <xf numFmtId="0" fontId="4" fillId="0" borderId="31" xfId="0" applyFont="1" applyBorder="1" applyAlignment="1" applyProtection="1">
      <alignment horizontal="center" vertical="top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86" fillId="0" borderId="0" xfId="0" applyFont="1" applyAlignment="1" applyProtection="1">
      <alignment horizontal="right" vertical="center" shrinkToFit="1"/>
      <protection locked="0"/>
    </xf>
    <xf numFmtId="0" fontId="86" fillId="0" borderId="6" xfId="0" applyFont="1" applyBorder="1" applyAlignment="1" applyProtection="1">
      <alignment horizontal="right" vertical="center" shrinkToFit="1"/>
      <protection locked="0"/>
    </xf>
    <xf numFmtId="0" fontId="86" fillId="0" borderId="4" xfId="0" applyFont="1" applyBorder="1" applyAlignment="1" applyProtection="1">
      <alignment horizontal="right" vertical="center" shrinkToFit="1"/>
      <protection locked="0"/>
    </xf>
    <xf numFmtId="0" fontId="89" fillId="0" borderId="0" xfId="0" applyFont="1" applyAlignment="1">
      <alignment horizontal="center" vertical="center" shrinkToFit="1"/>
    </xf>
    <xf numFmtId="0" fontId="86" fillId="0" borderId="0" xfId="0" applyFont="1" applyAlignment="1" applyProtection="1">
      <alignment vertical="center" shrinkToFit="1"/>
      <protection locked="0"/>
    </xf>
    <xf numFmtId="0" fontId="106" fillId="10" borderId="127" xfId="0" applyFont="1" applyFill="1" applyBorder="1" applyAlignment="1" applyProtection="1">
      <alignment vertical="center" shrinkToFit="1"/>
      <protection locked="0"/>
    </xf>
    <xf numFmtId="0" fontId="106" fillId="0" borderId="67" xfId="0" applyFont="1" applyBorder="1" applyAlignment="1" applyProtection="1">
      <alignment vertical="center" shrinkToFit="1"/>
      <protection locked="0"/>
    </xf>
    <xf numFmtId="0" fontId="2" fillId="0" borderId="128" xfId="0" applyFont="1" applyBorder="1" applyAlignment="1">
      <alignment horizontal="center" vertical="center"/>
    </xf>
    <xf numFmtId="0" fontId="50" fillId="3" borderId="67" xfId="0" applyFont="1" applyFill="1" applyBorder="1" applyAlignment="1">
      <alignment vertical="center" shrinkToFit="1"/>
    </xf>
    <xf numFmtId="0" fontId="50" fillId="3" borderId="136" xfId="0" applyFont="1" applyFill="1" applyBorder="1">
      <alignment vertical="center"/>
    </xf>
    <xf numFmtId="0" fontId="86" fillId="0" borderId="137" xfId="0" applyFont="1" applyBorder="1" applyAlignment="1" applyProtection="1">
      <alignment vertical="center" shrinkToFit="1"/>
      <protection locked="0"/>
    </xf>
    <xf numFmtId="0" fontId="50" fillId="3" borderId="138" xfId="0" applyFont="1" applyFill="1" applyBorder="1">
      <alignment vertical="center"/>
    </xf>
    <xf numFmtId="0" fontId="86" fillId="0" borderId="18" xfId="0" applyFont="1" applyBorder="1" applyAlignment="1" applyProtection="1">
      <alignment vertical="center" shrinkToFit="1"/>
      <protection locked="0"/>
    </xf>
    <xf numFmtId="183" fontId="86" fillId="3" borderId="12" xfId="0" applyNumberFormat="1" applyFont="1" applyFill="1" applyBorder="1">
      <alignment vertical="center"/>
    </xf>
    <xf numFmtId="0" fontId="50" fillId="3" borderId="27" xfId="0" applyFont="1" applyFill="1" applyBorder="1">
      <alignment vertical="center"/>
    </xf>
    <xf numFmtId="0" fontId="50" fillId="3" borderId="139" xfId="0" applyFont="1" applyFill="1" applyBorder="1">
      <alignment vertical="center"/>
    </xf>
    <xf numFmtId="0" fontId="86" fillId="0" borderId="31" xfId="0" applyFont="1" applyBorder="1" applyAlignment="1" applyProtection="1">
      <alignment vertical="center" shrinkToFit="1"/>
      <protection locked="0"/>
    </xf>
    <xf numFmtId="183" fontId="86" fillId="3" borderId="140" xfId="0" applyNumberFormat="1" applyFont="1" applyFill="1" applyBorder="1">
      <alignment vertical="center"/>
    </xf>
    <xf numFmtId="0" fontId="50" fillId="3" borderId="141" xfId="0" applyFont="1" applyFill="1" applyBorder="1">
      <alignment vertical="center"/>
    </xf>
    <xf numFmtId="0" fontId="86" fillId="0" borderId="142" xfId="0" applyFont="1" applyBorder="1" applyAlignment="1" applyProtection="1">
      <alignment vertical="center" shrinkToFit="1"/>
      <protection locked="0"/>
    </xf>
    <xf numFmtId="0" fontId="50" fillId="3" borderId="143" xfId="0" applyFont="1" applyFill="1" applyBorder="1">
      <alignment vertical="center"/>
    </xf>
    <xf numFmtId="183" fontId="86" fillId="3" borderId="71" xfId="0" applyNumberFormat="1" applyFont="1" applyFill="1" applyBorder="1">
      <alignment vertical="center"/>
    </xf>
    <xf numFmtId="0" fontId="50" fillId="3" borderId="4" xfId="0" applyFont="1" applyFill="1" applyBorder="1">
      <alignment vertical="center"/>
    </xf>
    <xf numFmtId="0" fontId="50" fillId="3" borderId="144" xfId="0" applyFont="1" applyFill="1" applyBorder="1">
      <alignment vertical="center"/>
    </xf>
    <xf numFmtId="0" fontId="86" fillId="0" borderId="72" xfId="0" applyFont="1" applyBorder="1" applyAlignment="1" applyProtection="1">
      <alignment vertical="center" shrinkToFit="1"/>
      <protection locked="0"/>
    </xf>
    <xf numFmtId="183" fontId="86" fillId="3" borderId="97" xfId="0" applyNumberFormat="1" applyFont="1" applyFill="1" applyBorder="1">
      <alignment vertical="center"/>
    </xf>
    <xf numFmtId="0" fontId="86" fillId="3" borderId="5" xfId="0" applyFont="1" applyFill="1" applyBorder="1" applyAlignment="1">
      <alignment horizontal="left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>
      <alignment vertical="center"/>
    </xf>
    <xf numFmtId="0" fontId="86" fillId="0" borderId="3" xfId="0" applyFont="1" applyBorder="1" applyAlignment="1" applyProtection="1">
      <alignment vertical="center" shrinkToFit="1"/>
      <protection locked="0"/>
    </xf>
    <xf numFmtId="0" fontId="106" fillId="0" borderId="68" xfId="0" applyFont="1" applyBorder="1" applyAlignment="1" applyProtection="1">
      <alignment horizontal="center" vertical="center" shrinkToFit="1"/>
      <protection locked="0"/>
    </xf>
    <xf numFmtId="0" fontId="106" fillId="0" borderId="67" xfId="0" applyFont="1" applyBorder="1" applyAlignment="1" applyProtection="1">
      <alignment horizontal="center" vertical="center" shrinkToFit="1"/>
      <protection locked="0"/>
    </xf>
    <xf numFmtId="0" fontId="106" fillId="10" borderId="127" xfId="0" applyFont="1" applyFill="1" applyBorder="1" applyAlignment="1">
      <alignment vertical="center" shrinkToFit="1"/>
    </xf>
    <xf numFmtId="0" fontId="43" fillId="3" borderId="14" xfId="0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>
      <alignment horizontal="center" vertical="center" wrapText="1"/>
    </xf>
    <xf numFmtId="0" fontId="5" fillId="9" borderId="124" xfId="0" applyFont="1" applyFill="1" applyBorder="1" applyAlignment="1" applyProtection="1">
      <alignment horizontal="center" vertical="center"/>
      <protection hidden="1"/>
    </xf>
    <xf numFmtId="0" fontId="56" fillId="0" borderId="18" xfId="0" applyFont="1" applyBorder="1" applyAlignment="1" applyProtection="1">
      <alignment horizontal="center" vertical="center" wrapText="1"/>
      <protection hidden="1"/>
    </xf>
    <xf numFmtId="178" fontId="57" fillId="0" borderId="14" xfId="0" applyNumberFormat="1" applyFont="1" applyBorder="1" applyAlignment="1" applyProtection="1">
      <alignment horizontal="center" vertical="center"/>
      <protection hidden="1"/>
    </xf>
    <xf numFmtId="0" fontId="111" fillId="0" borderId="17" xfId="0" applyFont="1" applyBorder="1" applyAlignment="1" applyProtection="1">
      <alignment horizontal="center" vertical="center"/>
      <protection locked="0"/>
    </xf>
    <xf numFmtId="0" fontId="74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34" fillId="0" borderId="0" xfId="0" applyFont="1" applyAlignment="1" applyProtection="1">
      <alignment horizontal="left" vertical="top" wrapText="1"/>
      <protection locked="0"/>
    </xf>
    <xf numFmtId="0" fontId="61" fillId="0" borderId="184" xfId="0" applyFont="1" applyBorder="1" applyAlignment="1" applyProtection="1">
      <alignment horizontal="center" vertical="center" wrapText="1"/>
      <protection locked="0"/>
    </xf>
    <xf numFmtId="0" fontId="61" fillId="0" borderId="136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left" vertical="top" wrapText="1"/>
      <protection locked="0"/>
    </xf>
    <xf numFmtId="0" fontId="61" fillId="0" borderId="185" xfId="0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>
      <alignment horizontal="center" vertical="center" shrinkToFit="1"/>
    </xf>
    <xf numFmtId="0" fontId="0" fillId="6" borderId="0" xfId="0" applyFill="1">
      <alignment vertical="center"/>
    </xf>
    <xf numFmtId="0" fontId="15" fillId="0" borderId="5" xfId="0" applyFont="1" applyBorder="1" applyAlignment="1">
      <alignment horizontal="left" vertical="center"/>
    </xf>
    <xf numFmtId="0" fontId="66" fillId="5" borderId="17" xfId="0" applyFont="1" applyFill="1" applyBorder="1" applyAlignment="1">
      <alignment horizontal="center" vertical="center" wrapText="1"/>
    </xf>
    <xf numFmtId="0" fontId="66" fillId="5" borderId="17" xfId="0" applyFont="1" applyFill="1" applyBorder="1" applyAlignment="1">
      <alignment horizontal="center" vertical="center"/>
    </xf>
    <xf numFmtId="0" fontId="24" fillId="0" borderId="88" xfId="0" applyFont="1" applyBorder="1" applyAlignment="1">
      <alignment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70" xfId="0" applyFont="1" applyBorder="1" applyAlignment="1">
      <alignment vertical="center" wrapText="1" shrinkToFit="1"/>
    </xf>
    <xf numFmtId="0" fontId="24" fillId="0" borderId="110" xfId="0" applyFont="1" applyBorder="1" applyAlignment="1">
      <alignment vertical="center" shrinkToFit="1"/>
    </xf>
    <xf numFmtId="0" fontId="24" fillId="0" borderId="37" xfId="0" applyFont="1" applyBorder="1" applyAlignment="1">
      <alignment vertical="center" wrapText="1" shrinkToFit="1"/>
    </xf>
    <xf numFmtId="0" fontId="24" fillId="0" borderId="50" xfId="0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4" fillId="0" borderId="50" xfId="0" applyFont="1" applyBorder="1" applyAlignment="1">
      <alignment vertical="center" wrapText="1" shrinkToFit="1"/>
    </xf>
    <xf numFmtId="0" fontId="24" fillId="0" borderId="72" xfId="0" applyFont="1" applyBorder="1" applyAlignment="1">
      <alignment vertical="center" wrapText="1" shrinkToFit="1"/>
    </xf>
    <xf numFmtId="0" fontId="136" fillId="0" borderId="0" xfId="0" applyFont="1" applyAlignment="1">
      <alignment horizontal="center" vertical="center"/>
    </xf>
    <xf numFmtId="0" fontId="69" fillId="0" borderId="64" xfId="0" applyFont="1" applyBorder="1">
      <alignment vertical="center"/>
    </xf>
    <xf numFmtId="0" fontId="69" fillId="0" borderId="128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 shrinkToFit="1"/>
    </xf>
    <xf numFmtId="0" fontId="132" fillId="0" borderId="0" xfId="0" applyFont="1">
      <alignment vertical="center"/>
    </xf>
    <xf numFmtId="0" fontId="69" fillId="0" borderId="6" xfId="0" applyFont="1" applyBorder="1">
      <alignment vertical="center"/>
    </xf>
    <xf numFmtId="0" fontId="66" fillId="12" borderId="128" xfId="0" applyFont="1" applyFill="1" applyBorder="1" applyAlignment="1" applyProtection="1">
      <alignment vertical="center" shrinkToFit="1"/>
      <protection locked="0"/>
    </xf>
    <xf numFmtId="0" fontId="66" fillId="12" borderId="188" xfId="0" applyFont="1" applyFill="1" applyBorder="1" applyAlignment="1" applyProtection="1">
      <alignment vertical="center" shrinkToFit="1"/>
      <protection locked="0"/>
    </xf>
    <xf numFmtId="0" fontId="66" fillId="12" borderId="189" xfId="0" applyFont="1" applyFill="1" applyBorder="1" applyAlignment="1" applyProtection="1">
      <alignment vertical="center" shrinkToFit="1"/>
      <protection locked="0"/>
    </xf>
    <xf numFmtId="0" fontId="66" fillId="12" borderId="190" xfId="0" applyFont="1" applyFill="1" applyBorder="1" applyAlignment="1" applyProtection="1">
      <alignment vertical="center" shrinkToFit="1"/>
      <protection locked="0"/>
    </xf>
    <xf numFmtId="0" fontId="77" fillId="0" borderId="0" xfId="0" applyFont="1" applyAlignment="1">
      <alignment horizontal="center" vertical="center" shrinkToFit="1"/>
    </xf>
    <xf numFmtId="0" fontId="69" fillId="0" borderId="0" xfId="0" applyFont="1" applyAlignment="1">
      <alignment horizontal="center" vertical="center" wrapText="1"/>
    </xf>
    <xf numFmtId="0" fontId="142" fillId="0" borderId="0" xfId="0" applyFont="1" applyAlignment="1">
      <alignment vertical="center" wrapText="1"/>
    </xf>
    <xf numFmtId="181" fontId="71" fillId="0" borderId="0" xfId="0" applyNumberFormat="1" applyFont="1" applyAlignment="1" applyProtection="1">
      <alignment vertical="center" wrapText="1"/>
      <protection locked="0"/>
    </xf>
    <xf numFmtId="0" fontId="143" fillId="0" borderId="0" xfId="0" applyFont="1" applyAlignment="1">
      <alignment horizontal="left" vertical="center" wrapText="1"/>
    </xf>
    <xf numFmtId="0" fontId="58" fillId="0" borderId="14" xfId="0" applyFont="1" applyBorder="1" applyAlignment="1" applyProtection="1">
      <alignment horizontal="left" vertical="center" indent="2"/>
      <protection hidden="1"/>
    </xf>
    <xf numFmtId="0" fontId="0" fillId="4" borderId="12" xfId="0" applyFill="1" applyBorder="1" applyAlignment="1">
      <alignment horizontal="center" vertical="center" shrinkToFit="1"/>
    </xf>
    <xf numFmtId="0" fontId="111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0" fillId="4" borderId="188" xfId="0" applyFill="1" applyBorder="1" applyAlignment="1">
      <alignment horizontal="center" vertical="center" wrapText="1" shrinkToFit="1"/>
    </xf>
    <xf numFmtId="0" fontId="15" fillId="4" borderId="31" xfId="0" applyFont="1" applyFill="1" applyBorder="1" applyAlignment="1">
      <alignment horizontal="center" vertical="center"/>
    </xf>
    <xf numFmtId="0" fontId="111" fillId="0" borderId="190" xfId="0" applyFont="1" applyBorder="1" applyAlignment="1" applyProtection="1">
      <alignment horizontal="center" vertical="center"/>
      <protection locked="0"/>
    </xf>
    <xf numFmtId="0" fontId="14" fillId="0" borderId="31" xfId="0" applyFont="1" applyBorder="1">
      <alignment vertical="center"/>
    </xf>
    <xf numFmtId="0" fontId="111" fillId="0" borderId="233" xfId="0" applyFont="1" applyBorder="1" applyAlignment="1" applyProtection="1">
      <alignment horizontal="center" vertical="center"/>
      <protection locked="0"/>
    </xf>
    <xf numFmtId="0" fontId="132" fillId="0" borderId="3" xfId="0" applyFont="1" applyBorder="1" applyAlignment="1">
      <alignment vertical="center" shrinkToFit="1"/>
    </xf>
    <xf numFmtId="0" fontId="0" fillId="0" borderId="68" xfId="0" applyBorder="1">
      <alignment vertical="center"/>
    </xf>
    <xf numFmtId="0" fontId="134" fillId="0" borderId="3" xfId="0" applyFont="1" applyBorder="1">
      <alignment vertical="center"/>
    </xf>
    <xf numFmtId="0" fontId="132" fillId="0" borderId="2" xfId="0" applyFont="1" applyBorder="1" applyAlignment="1">
      <alignment vertical="center" shrinkToFit="1"/>
    </xf>
    <xf numFmtId="0" fontId="132" fillId="0" borderId="66" xfId="0" applyFont="1" applyBorder="1">
      <alignment vertical="center"/>
    </xf>
    <xf numFmtId="0" fontId="132" fillId="0" borderId="4" xfId="0" applyFont="1" applyBorder="1">
      <alignment vertical="center"/>
    </xf>
    <xf numFmtId="0" fontId="149" fillId="0" borderId="128" xfId="0" applyFont="1" applyBorder="1" applyAlignment="1">
      <alignment horizontal="center" vertical="center"/>
    </xf>
    <xf numFmtId="0" fontId="150" fillId="0" borderId="0" xfId="0" applyFont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147" fillId="11" borderId="87" xfId="0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center" vertical="center" wrapText="1" shrinkToFit="1"/>
    </xf>
    <xf numFmtId="0" fontId="69" fillId="0" borderId="0" xfId="0" applyFont="1">
      <alignment vertical="center"/>
    </xf>
    <xf numFmtId="182" fontId="41" fillId="0" borderId="10" xfId="0" applyNumberFormat="1" applyFont="1" applyBorder="1" applyAlignment="1">
      <alignment horizontal="left" vertical="center" shrinkToFit="1"/>
    </xf>
    <xf numFmtId="0" fontId="41" fillId="0" borderId="22" xfId="0" applyFont="1" applyBorder="1" applyAlignment="1">
      <alignment horizontal="left" vertical="center"/>
    </xf>
    <xf numFmtId="0" fontId="58" fillId="0" borderId="0" xfId="0" applyFont="1" applyAlignment="1">
      <alignment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8" xfId="0" applyFont="1" applyBorder="1">
      <alignment vertical="center"/>
    </xf>
    <xf numFmtId="0" fontId="8" fillId="13" borderId="68" xfId="0" applyFont="1" applyFill="1" applyBorder="1">
      <alignment vertical="center"/>
    </xf>
    <xf numFmtId="0" fontId="8" fillId="0" borderId="68" xfId="0" applyFont="1" applyBorder="1" applyAlignment="1">
      <alignment horizontal="right" vertical="center"/>
    </xf>
    <xf numFmtId="183" fontId="8" fillId="0" borderId="67" xfId="0" applyNumberFormat="1" applyFont="1" applyBorder="1">
      <alignment vertical="center"/>
    </xf>
    <xf numFmtId="0" fontId="66" fillId="12" borderId="100" xfId="0" applyFont="1" applyFill="1" applyBorder="1" applyAlignment="1" applyProtection="1">
      <alignment vertical="center" shrinkToFit="1"/>
      <protection locked="0"/>
    </xf>
    <xf numFmtId="0" fontId="86" fillId="0" borderId="3" xfId="0" applyFont="1" applyBorder="1" applyAlignment="1">
      <alignment vertical="center" shrinkToFit="1"/>
    </xf>
    <xf numFmtId="0" fontId="89" fillId="0" borderId="0" xfId="0" applyFont="1" applyAlignment="1">
      <alignment vertical="center" shrinkToFit="1"/>
    </xf>
    <xf numFmtId="0" fontId="2" fillId="0" borderId="17" xfId="0" applyFont="1" applyBorder="1" applyAlignment="1">
      <alignment horizontal="center" vertical="center" wrapText="1" shrinkToFit="1"/>
    </xf>
    <xf numFmtId="0" fontId="156" fillId="0" borderId="17" xfId="0" applyFont="1" applyBorder="1" applyAlignment="1">
      <alignment horizontal="center" vertical="center" wrapText="1" shrinkToFit="1"/>
    </xf>
    <xf numFmtId="0" fontId="45" fillId="0" borderId="21" xfId="0" applyFont="1" applyBorder="1" applyAlignment="1">
      <alignment horizontal="center" vertical="center" shrinkToFit="1"/>
    </xf>
    <xf numFmtId="0" fontId="45" fillId="0" borderId="37" xfId="0" applyFont="1" applyBorder="1" applyAlignment="1">
      <alignment horizontal="center" vertical="center" wrapText="1" shrinkToFit="1"/>
    </xf>
    <xf numFmtId="0" fontId="45" fillId="0" borderId="31" xfId="0" applyFont="1" applyBorder="1" applyAlignment="1">
      <alignment horizontal="center" vertical="center" shrinkToFit="1"/>
    </xf>
    <xf numFmtId="0" fontId="45" fillId="0" borderId="50" xfId="0" applyFont="1" applyBorder="1" applyAlignment="1">
      <alignment horizontal="center" vertical="center" shrinkToFit="1"/>
    </xf>
    <xf numFmtId="0" fontId="45" fillId="0" borderId="49" xfId="0" applyFont="1" applyBorder="1" applyAlignment="1">
      <alignment horizontal="center" vertical="center" wrapText="1" shrinkToFit="1"/>
    </xf>
    <xf numFmtId="0" fontId="66" fillId="0" borderId="17" xfId="0" applyFont="1" applyBorder="1" applyAlignment="1">
      <alignment horizontal="center" vertical="center" shrinkToFit="1"/>
    </xf>
    <xf numFmtId="0" fontId="63" fillId="0" borderId="59" xfId="0" applyFont="1" applyBorder="1" applyAlignment="1">
      <alignment horizontal="center" vertical="center" wrapText="1"/>
    </xf>
    <xf numFmtId="0" fontId="147" fillId="0" borderId="0" xfId="0" applyFont="1" applyAlignment="1">
      <alignment horizontal="right" vertical="center"/>
    </xf>
    <xf numFmtId="0" fontId="150" fillId="0" borderId="14" xfId="0" applyFont="1" applyBorder="1" applyAlignment="1">
      <alignment horizontal="center" vertical="center"/>
    </xf>
    <xf numFmtId="0" fontId="149" fillId="0" borderId="96" xfId="0" applyFont="1" applyBorder="1" applyAlignment="1">
      <alignment horizontal="center" vertical="center"/>
    </xf>
    <xf numFmtId="178" fontId="62" fillId="0" borderId="66" xfId="0" applyNumberFormat="1" applyFont="1" applyBorder="1" applyAlignment="1">
      <alignment horizontal="center" vertical="center" shrinkToFit="1"/>
    </xf>
    <xf numFmtId="178" fontId="62" fillId="0" borderId="68" xfId="0" applyNumberFormat="1" applyFont="1" applyBorder="1" applyAlignment="1">
      <alignment horizontal="center" vertical="center" shrinkToFit="1"/>
    </xf>
    <xf numFmtId="178" fontId="62" fillId="0" borderId="67" xfId="0" applyNumberFormat="1" applyFont="1" applyBorder="1" applyAlignment="1">
      <alignment horizontal="center" vertical="center" shrinkToFit="1"/>
    </xf>
    <xf numFmtId="0" fontId="63" fillId="0" borderId="6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21" fillId="0" borderId="0" xfId="0" applyFont="1" applyAlignment="1">
      <alignment horizontal="left" vertical="center"/>
    </xf>
    <xf numFmtId="0" fontId="22" fillId="0" borderId="12" xfId="0" applyFont="1" applyBorder="1" applyAlignment="1" applyProtection="1">
      <alignment horizontal="left" vertical="center" indent="2" shrinkToFit="1"/>
      <protection locked="0"/>
    </xf>
    <xf numFmtId="0" fontId="22" fillId="0" borderId="18" xfId="0" applyFont="1" applyBorder="1" applyAlignment="1" applyProtection="1">
      <alignment horizontal="left" vertical="center" indent="2" shrinkToFit="1"/>
      <protection locked="0"/>
    </xf>
    <xf numFmtId="0" fontId="22" fillId="0" borderId="28" xfId="0" applyFont="1" applyBorder="1" applyAlignment="1" applyProtection="1">
      <alignment horizontal="left" vertical="center" indent="2" shrinkToFit="1"/>
      <protection locked="0"/>
    </xf>
    <xf numFmtId="0" fontId="20" fillId="0" borderId="60" xfId="0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29" fillId="0" borderId="0" xfId="0" applyFont="1" applyAlignment="1">
      <alignment horizontal="center" vertical="center" shrinkToFit="1"/>
    </xf>
    <xf numFmtId="0" fontId="113" fillId="0" borderId="3" xfId="0" applyFont="1" applyBorder="1" applyAlignment="1">
      <alignment horizontal="center" vertical="top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left" wrapText="1" indent="1"/>
    </xf>
    <xf numFmtId="0" fontId="46" fillId="3" borderId="64" xfId="0" applyFont="1" applyFill="1" applyBorder="1" applyAlignment="1">
      <alignment horizontal="center" vertical="center" wrapText="1"/>
    </xf>
    <xf numFmtId="0" fontId="46" fillId="3" borderId="59" xfId="0" applyFont="1" applyFill="1" applyBorder="1" applyAlignment="1">
      <alignment horizontal="center" vertical="center" wrapText="1"/>
    </xf>
    <xf numFmtId="0" fontId="43" fillId="5" borderId="59" xfId="0" applyFont="1" applyFill="1" applyBorder="1" applyAlignment="1" applyProtection="1">
      <alignment horizontal="center" vertical="center" wrapText="1"/>
      <protection locked="0"/>
    </xf>
    <xf numFmtId="0" fontId="46" fillId="3" borderId="17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 applyProtection="1">
      <alignment horizontal="center" vertical="center" wrapText="1"/>
      <protection locked="0"/>
    </xf>
    <xf numFmtId="177" fontId="43" fillId="5" borderId="18" xfId="0" applyNumberFormat="1" applyFont="1" applyFill="1" applyBorder="1" applyAlignment="1" applyProtection="1">
      <alignment horizontal="distributed" vertical="center" wrapText="1"/>
      <protection locked="0"/>
    </xf>
    <xf numFmtId="0" fontId="46" fillId="3" borderId="31" xfId="0" applyFont="1" applyFill="1" applyBorder="1" applyAlignment="1">
      <alignment horizontal="center" vertical="center" wrapText="1"/>
    </xf>
    <xf numFmtId="179" fontId="43" fillId="5" borderId="12" xfId="0" applyNumberFormat="1" applyFont="1" applyFill="1" applyBorder="1" applyAlignment="1" applyProtection="1">
      <alignment horizontal="center" vertical="center" wrapText="1"/>
      <protection locked="0"/>
    </xf>
    <xf numFmtId="179" fontId="43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113" fillId="0" borderId="3" xfId="0" applyFont="1" applyBorder="1" applyAlignment="1">
      <alignment horizontal="right" vertical="top"/>
    </xf>
    <xf numFmtId="0" fontId="140" fillId="0" borderId="3" xfId="1" applyFont="1" applyFill="1" applyBorder="1" applyAlignment="1">
      <alignment horizontal="center" vertical="top"/>
    </xf>
    <xf numFmtId="0" fontId="139" fillId="0" borderId="3" xfId="0" applyFont="1" applyBorder="1" applyAlignment="1">
      <alignment horizontal="center" vertical="top"/>
    </xf>
    <xf numFmtId="0" fontId="48" fillId="0" borderId="0" xfId="0" applyFont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96" xfId="0" applyFont="1" applyFill="1" applyBorder="1" applyAlignment="1">
      <alignment horizontal="center" vertical="center" wrapText="1"/>
    </xf>
    <xf numFmtId="0" fontId="22" fillId="3" borderId="101" xfId="0" applyFont="1" applyFill="1" applyBorder="1" applyAlignment="1">
      <alignment horizontal="center" vertical="center" wrapText="1"/>
    </xf>
    <xf numFmtId="0" fontId="43" fillId="0" borderId="94" xfId="0" applyFont="1" applyBorder="1" applyAlignment="1" applyProtection="1">
      <alignment horizontal="center" vertical="center" shrinkToFit="1"/>
      <protection locked="0"/>
    </xf>
    <xf numFmtId="0" fontId="43" fillId="0" borderId="96" xfId="0" applyFont="1" applyBorder="1" applyAlignment="1" applyProtection="1">
      <alignment horizontal="center" vertical="center" shrinkToFit="1"/>
      <protection locked="0"/>
    </xf>
    <xf numFmtId="0" fontId="43" fillId="0" borderId="101" xfId="0" applyFont="1" applyBorder="1" applyAlignment="1" applyProtection="1">
      <alignment horizontal="center" vertical="center" shrinkToFit="1"/>
      <protection locked="0"/>
    </xf>
    <xf numFmtId="0" fontId="22" fillId="3" borderId="94" xfId="0" applyFont="1" applyFill="1" applyBorder="1" applyAlignment="1">
      <alignment horizontal="center" vertical="center" wrapText="1"/>
    </xf>
    <xf numFmtId="0" fontId="43" fillId="0" borderId="94" xfId="0" applyFont="1" applyBorder="1" applyAlignment="1">
      <alignment horizontal="center" vertical="center" shrinkToFit="1"/>
    </xf>
    <xf numFmtId="0" fontId="43" fillId="0" borderId="96" xfId="0" applyFont="1" applyBorder="1" applyAlignment="1">
      <alignment horizontal="center" vertical="center" shrinkToFit="1"/>
    </xf>
    <xf numFmtId="0" fontId="43" fillId="0" borderId="95" xfId="0" applyFont="1" applyBorder="1" applyAlignment="1">
      <alignment horizontal="center" vertical="center" shrinkToFit="1"/>
    </xf>
    <xf numFmtId="0" fontId="22" fillId="3" borderId="2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0" borderId="12" xfId="0" applyFont="1" applyBorder="1" applyAlignment="1" applyProtection="1">
      <alignment horizontal="left" vertical="center" indent="1" shrinkToFit="1"/>
      <protection locked="0"/>
    </xf>
    <xf numFmtId="0" fontId="22" fillId="0" borderId="18" xfId="0" applyFont="1" applyBorder="1" applyAlignment="1" applyProtection="1">
      <alignment horizontal="left" vertical="center" indent="1" shrinkToFit="1"/>
      <protection locked="0"/>
    </xf>
    <xf numFmtId="0" fontId="22" fillId="0" borderId="28" xfId="0" applyFont="1" applyBorder="1" applyAlignment="1" applyProtection="1">
      <alignment horizontal="left" vertical="center" indent="1" shrinkToFit="1"/>
      <protection locked="0"/>
    </xf>
    <xf numFmtId="177" fontId="43" fillId="0" borderId="103" xfId="0" applyNumberFormat="1" applyFont="1" applyBorder="1" applyAlignment="1" applyProtection="1">
      <alignment horizontal="center" vertical="center"/>
      <protection locked="0" hidden="1"/>
    </xf>
    <xf numFmtId="177" fontId="43" fillId="0" borderId="18" xfId="0" applyNumberFormat="1" applyFont="1" applyBorder="1" applyAlignment="1" applyProtection="1">
      <alignment horizontal="center" vertical="center"/>
      <protection locked="0" hidden="1"/>
    </xf>
    <xf numFmtId="177" fontId="43" fillId="0" borderId="102" xfId="0" applyNumberFormat="1" applyFont="1" applyBorder="1" applyAlignment="1" applyProtection="1">
      <alignment horizontal="center" vertical="center"/>
      <protection locked="0" hidden="1"/>
    </xf>
    <xf numFmtId="0" fontId="22" fillId="3" borderId="12" xfId="0" applyFont="1" applyFill="1" applyBorder="1" applyAlignment="1">
      <alignment horizontal="center" vertical="center" wrapText="1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02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28" xfId="0" applyFont="1" applyBorder="1" applyAlignment="1" applyProtection="1">
      <alignment horizontal="center" vertical="center" wrapText="1"/>
      <protection locked="0"/>
    </xf>
    <xf numFmtId="179" fontId="43" fillId="0" borderId="12" xfId="0" applyNumberFormat="1" applyFont="1" applyBorder="1" applyAlignment="1" applyProtection="1">
      <alignment horizontal="center" vertical="center" shrinkToFit="1"/>
      <protection locked="0" hidden="1"/>
    </xf>
    <xf numFmtId="179" fontId="43" fillId="0" borderId="18" xfId="0" applyNumberFormat="1" applyFont="1" applyBorder="1" applyAlignment="1" applyProtection="1">
      <alignment horizontal="center" vertical="center" shrinkToFit="1"/>
      <protection locked="0" hidden="1"/>
    </xf>
    <xf numFmtId="179" fontId="43" fillId="0" borderId="102" xfId="0" applyNumberFormat="1" applyFont="1" applyBorder="1" applyAlignment="1" applyProtection="1">
      <alignment horizontal="center" vertical="center" shrinkToFit="1"/>
      <protection locked="0" hidden="1"/>
    </xf>
    <xf numFmtId="0" fontId="42" fillId="0" borderId="104" xfId="0" applyFont="1" applyBorder="1" applyAlignment="1" applyProtection="1">
      <alignment horizontal="center" vertical="center" shrinkToFit="1"/>
      <protection locked="0"/>
    </xf>
    <xf numFmtId="0" fontId="42" fillId="0" borderId="105" xfId="0" applyFont="1" applyBorder="1" applyAlignment="1" applyProtection="1">
      <alignment horizontal="center" vertical="center" shrinkToFit="1"/>
      <protection locked="0"/>
    </xf>
    <xf numFmtId="0" fontId="42" fillId="0" borderId="106" xfId="0" applyFont="1" applyBorder="1" applyAlignment="1" applyProtection="1">
      <alignment horizontal="center" vertical="center" shrinkToFit="1"/>
      <protection locked="0"/>
    </xf>
    <xf numFmtId="0" fontId="52" fillId="5" borderId="12" xfId="0" applyFont="1" applyFill="1" applyBorder="1" applyAlignment="1" applyProtection="1">
      <alignment horizontal="center" vertical="center" wrapText="1"/>
      <protection locked="0"/>
    </xf>
    <xf numFmtId="0" fontId="52" fillId="5" borderId="18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49" fillId="0" borderId="9" xfId="1" applyFont="1" applyFill="1" applyBorder="1" applyAlignment="1" applyProtection="1">
      <alignment horizontal="center" vertical="center" shrinkToFit="1"/>
      <protection locked="0"/>
    </xf>
    <xf numFmtId="0" fontId="49" fillId="0" borderId="11" xfId="1" applyFont="1" applyFill="1" applyBorder="1" applyAlignment="1" applyProtection="1">
      <alignment horizontal="center" vertical="center" shrinkToFit="1"/>
      <protection locked="0"/>
    </xf>
    <xf numFmtId="0" fontId="49" fillId="0" borderId="22" xfId="1" applyFont="1" applyFill="1" applyBorder="1" applyAlignment="1" applyProtection="1">
      <alignment horizontal="center" vertical="center" shrinkToFit="1"/>
      <protection locked="0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 shrinkToFit="1"/>
    </xf>
    <xf numFmtId="0" fontId="20" fillId="3" borderId="17" xfId="0" applyFont="1" applyFill="1" applyBorder="1" applyAlignment="1">
      <alignment horizontal="center" vertical="center" wrapText="1" shrinkToFit="1"/>
    </xf>
    <xf numFmtId="0" fontId="19" fillId="5" borderId="12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 applyProtection="1">
      <alignment horizontal="center" vertical="center" wrapText="1"/>
      <protection locked="0"/>
    </xf>
    <xf numFmtId="0" fontId="19" fillId="5" borderId="31" xfId="0" applyFont="1" applyFill="1" applyBorder="1" applyAlignment="1" applyProtection="1">
      <alignment horizontal="center" vertical="center" wrapText="1"/>
      <protection locked="0"/>
    </xf>
    <xf numFmtId="0" fontId="49" fillId="5" borderId="12" xfId="1" applyFont="1" applyFill="1" applyBorder="1" applyAlignment="1" applyProtection="1">
      <alignment horizontal="center" vertical="center" shrinkToFit="1"/>
      <protection locked="0"/>
    </xf>
    <xf numFmtId="0" fontId="42" fillId="5" borderId="18" xfId="0" applyFont="1" applyFill="1" applyBorder="1" applyAlignment="1" applyProtection="1">
      <alignment horizontal="center" vertical="center" shrinkToFit="1"/>
      <protection locked="0"/>
    </xf>
    <xf numFmtId="0" fontId="42" fillId="5" borderId="31" xfId="0" applyFont="1" applyFill="1" applyBorder="1" applyAlignment="1" applyProtection="1">
      <alignment horizontal="center" vertical="center" shrinkToFit="1"/>
      <protection locked="0"/>
    </xf>
    <xf numFmtId="0" fontId="52" fillId="5" borderId="31" xfId="0" applyFont="1" applyFill="1" applyBorder="1" applyAlignment="1" applyProtection="1">
      <alignment horizontal="center" vertical="center" wrapText="1"/>
      <protection locked="0"/>
    </xf>
    <xf numFmtId="0" fontId="19" fillId="5" borderId="12" xfId="0" applyFont="1" applyFill="1" applyBorder="1" applyAlignment="1" applyProtection="1">
      <alignment horizontal="left" vertical="center" wrapText="1"/>
      <protection locked="0"/>
    </xf>
    <xf numFmtId="0" fontId="19" fillId="5" borderId="18" xfId="0" applyFont="1" applyFill="1" applyBorder="1" applyAlignment="1" applyProtection="1">
      <alignment horizontal="left" vertical="center" wrapText="1"/>
      <protection locked="0"/>
    </xf>
    <xf numFmtId="0" fontId="19" fillId="5" borderId="31" xfId="0" applyFont="1" applyFill="1" applyBorder="1" applyAlignment="1" applyProtection="1">
      <alignment horizontal="left" vertical="center" wrapText="1"/>
      <protection locked="0"/>
    </xf>
    <xf numFmtId="0" fontId="46" fillId="3" borderId="18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42" fillId="3" borderId="24" xfId="0" applyFont="1" applyFill="1" applyBorder="1" applyAlignment="1">
      <alignment horizontal="center" vertical="center" wrapText="1" shrinkToFit="1"/>
    </xf>
    <xf numFmtId="0" fontId="42" fillId="3" borderId="60" xfId="0" applyFont="1" applyFill="1" applyBorder="1" applyAlignment="1">
      <alignment horizontal="center" vertical="center" wrapText="1" shrinkToFit="1"/>
    </xf>
    <xf numFmtId="0" fontId="42" fillId="3" borderId="64" xfId="0" applyFont="1" applyFill="1" applyBorder="1" applyAlignment="1">
      <alignment horizontal="center" vertical="center" wrapText="1" shrinkToFit="1"/>
    </xf>
    <xf numFmtId="0" fontId="42" fillId="3" borderId="4" xfId="0" applyFont="1" applyFill="1" applyBorder="1" applyAlignment="1">
      <alignment horizontal="center" vertical="center" wrapText="1" shrinkToFit="1"/>
    </xf>
    <xf numFmtId="0" fontId="42" fillId="3" borderId="3" xfId="0" applyFont="1" applyFill="1" applyBorder="1" applyAlignment="1">
      <alignment horizontal="center" vertical="center" wrapText="1" shrinkToFit="1"/>
    </xf>
    <xf numFmtId="0" fontId="42" fillId="3" borderId="72" xfId="0" applyFont="1" applyFill="1" applyBorder="1" applyAlignment="1">
      <alignment horizontal="center" vertical="center" wrapText="1" shrinkToFit="1"/>
    </xf>
    <xf numFmtId="0" fontId="46" fillId="3" borderId="12" xfId="0" applyFont="1" applyFill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9" borderId="23" xfId="0" applyFont="1" applyFill="1" applyBorder="1" applyAlignment="1" applyProtection="1">
      <alignment horizontal="center" vertical="center"/>
      <protection hidden="1"/>
    </xf>
    <xf numFmtId="0" fontId="5" fillId="9" borderId="11" xfId="0" applyFont="1" applyFill="1" applyBorder="1" applyAlignment="1" applyProtection="1">
      <alignment horizontal="center" vertical="center"/>
      <protection hidden="1"/>
    </xf>
    <xf numFmtId="0" fontId="5" fillId="9" borderId="22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53" fillId="0" borderId="0" xfId="0" applyFont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120" xfId="0" applyFont="1" applyBorder="1" applyAlignment="1" applyProtection="1">
      <alignment horizontal="center" vertical="center"/>
      <protection locked="0"/>
    </xf>
    <xf numFmtId="0" fontId="6" fillId="0" borderId="12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102" fillId="0" borderId="0" xfId="0" applyFont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shrinkToFit="1"/>
      <protection hidden="1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5" fillId="0" borderId="2" xfId="0" applyFont="1" applyBorder="1" applyAlignment="1" applyProtection="1">
      <alignment horizontal="left" vertical="center" shrinkToFit="1"/>
      <protection hidden="1"/>
    </xf>
    <xf numFmtId="178" fontId="54" fillId="0" borderId="4" xfId="0" applyNumberFormat="1" applyFont="1" applyBorder="1" applyAlignment="1" applyProtection="1">
      <alignment horizontal="center" vertical="center" shrinkToFit="1"/>
      <protection hidden="1"/>
    </xf>
    <xf numFmtId="178" fontId="54" fillId="0" borderId="3" xfId="0" applyNumberFormat="1" applyFont="1" applyBorder="1" applyAlignment="1" applyProtection="1">
      <alignment horizontal="center" vertical="center" shrinkToFit="1"/>
      <protection hidden="1"/>
    </xf>
    <xf numFmtId="178" fontId="54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2" borderId="25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95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6" fillId="2" borderId="96" xfId="0" applyFont="1" applyFill="1" applyBorder="1" applyAlignment="1" applyProtection="1">
      <alignment horizontal="center" vertical="center" wrapText="1"/>
      <protection locked="0"/>
    </xf>
    <xf numFmtId="0" fontId="6" fillId="2" borderId="95" xfId="0" applyFont="1" applyFill="1" applyBorder="1" applyAlignment="1" applyProtection="1">
      <alignment horizontal="center" vertical="center" wrapText="1"/>
      <protection locked="0"/>
    </xf>
    <xf numFmtId="178" fontId="90" fillId="3" borderId="96" xfId="0" applyNumberFormat="1" applyFont="1" applyFill="1" applyBorder="1" applyAlignment="1" applyProtection="1">
      <alignment horizontal="center" vertical="center" wrapText="1"/>
      <protection hidden="1"/>
    </xf>
    <xf numFmtId="178" fontId="90" fillId="3" borderId="9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7" fillId="0" borderId="3" xfId="0" applyFont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6" borderId="4" xfId="0" applyFont="1" applyFill="1" applyBorder="1" applyAlignment="1" applyProtection="1">
      <alignment horizontal="left" vertical="center" shrinkToFit="1"/>
      <protection hidden="1"/>
    </xf>
    <xf numFmtId="0" fontId="16" fillId="6" borderId="3" xfId="0" applyFont="1" applyFill="1" applyBorder="1" applyAlignment="1" applyProtection="1">
      <alignment horizontal="left" vertical="center" shrinkToFit="1"/>
      <protection hidden="1"/>
    </xf>
    <xf numFmtId="0" fontId="16" fillId="6" borderId="2" xfId="0" applyFont="1" applyFill="1" applyBorder="1" applyAlignment="1" applyProtection="1">
      <alignment horizontal="left" vertical="center" shrinkToFit="1"/>
      <protection hidden="1"/>
    </xf>
    <xf numFmtId="0" fontId="16" fillId="6" borderId="3" xfId="0" applyFont="1" applyFill="1" applyBorder="1" applyAlignment="1" applyProtection="1">
      <alignment horizontal="center" vertical="center" shrinkToFit="1"/>
      <protection hidden="1"/>
    </xf>
    <xf numFmtId="0" fontId="16" fillId="6" borderId="2" xfId="0" applyFont="1" applyFill="1" applyBorder="1" applyAlignment="1" applyProtection="1">
      <alignment horizontal="center" vertical="center" shrinkToFit="1"/>
      <protection hidden="1"/>
    </xf>
    <xf numFmtId="0" fontId="16" fillId="6" borderId="4" xfId="0" applyFont="1" applyFill="1" applyBorder="1" applyAlignment="1" applyProtection="1">
      <alignment horizontal="center" vertical="center" shrinkToFit="1"/>
      <protection hidden="1"/>
    </xf>
    <xf numFmtId="0" fontId="59" fillId="6" borderId="4" xfId="0" applyFont="1" applyFill="1" applyBorder="1" applyAlignment="1" applyProtection="1">
      <alignment horizontal="left" vertical="center" shrinkToFit="1"/>
      <protection hidden="1"/>
    </xf>
    <xf numFmtId="0" fontId="59" fillId="6" borderId="3" xfId="0" applyFont="1" applyFill="1" applyBorder="1" applyAlignment="1" applyProtection="1">
      <alignment horizontal="left" vertical="center" shrinkToFit="1"/>
      <protection hidden="1"/>
    </xf>
    <xf numFmtId="0" fontId="59" fillId="6" borderId="2" xfId="0" applyFont="1" applyFill="1" applyBorder="1" applyAlignment="1" applyProtection="1">
      <alignment horizontal="left" vertical="center" shrinkToFit="1"/>
      <protection hidden="1"/>
    </xf>
    <xf numFmtId="0" fontId="0" fillId="3" borderId="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16" fillId="6" borderId="4" xfId="0" applyFont="1" applyFill="1" applyBorder="1" applyAlignment="1">
      <alignment horizontal="left" vertical="center" shrinkToFit="1"/>
    </xf>
    <xf numFmtId="0" fontId="16" fillId="6" borderId="3" xfId="0" applyFont="1" applyFill="1" applyBorder="1" applyAlignment="1">
      <alignment horizontal="left" vertical="center" shrinkToFit="1"/>
    </xf>
    <xf numFmtId="0" fontId="16" fillId="6" borderId="2" xfId="0" applyFont="1" applyFill="1" applyBorder="1" applyAlignment="1">
      <alignment horizontal="left" vertical="center" shrinkToFit="1"/>
    </xf>
    <xf numFmtId="0" fontId="38" fillId="3" borderId="12" xfId="0" applyFont="1" applyFill="1" applyBorder="1" applyAlignment="1">
      <alignment horizontal="center" vertical="center" wrapText="1"/>
    </xf>
    <xf numFmtId="0" fontId="38" fillId="3" borderId="31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/>
    </xf>
    <xf numFmtId="0" fontId="39" fillId="3" borderId="76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178" fontId="59" fillId="3" borderId="18" xfId="0" applyNumberFormat="1" applyFont="1" applyFill="1" applyBorder="1" applyAlignment="1" applyProtection="1">
      <alignment horizontal="center" vertical="center"/>
      <protection hidden="1"/>
    </xf>
    <xf numFmtId="178" fontId="59" fillId="3" borderId="31" xfId="0" applyNumberFormat="1" applyFont="1" applyFill="1" applyBorder="1" applyAlignment="1" applyProtection="1">
      <alignment horizontal="center" vertical="center"/>
      <protection hidden="1"/>
    </xf>
    <xf numFmtId="0" fontId="15" fillId="6" borderId="66" xfId="0" applyFont="1" applyFill="1" applyBorder="1" applyAlignment="1" applyProtection="1">
      <alignment horizontal="left" vertical="center" shrinkToFit="1"/>
      <protection hidden="1"/>
    </xf>
    <xf numFmtId="0" fontId="15" fillId="6" borderId="68" xfId="0" applyFont="1" applyFill="1" applyBorder="1" applyAlignment="1" applyProtection="1">
      <alignment horizontal="left" vertical="center" shrinkToFit="1"/>
      <protection hidden="1"/>
    </xf>
    <xf numFmtId="0" fontId="15" fillId="6" borderId="67" xfId="0" applyFont="1" applyFill="1" applyBorder="1" applyAlignment="1" applyProtection="1">
      <alignment horizontal="left" vertical="center" shrinkToFit="1"/>
      <protection hidden="1"/>
    </xf>
    <xf numFmtId="0" fontId="15" fillId="6" borderId="66" xfId="0" applyFont="1" applyFill="1" applyBorder="1" applyAlignment="1">
      <alignment horizontal="center" vertical="center" shrinkToFit="1"/>
    </xf>
    <xf numFmtId="0" fontId="15" fillId="6" borderId="67" xfId="0" applyFont="1" applyFill="1" applyBorder="1" applyAlignment="1">
      <alignment horizontal="center" vertical="center" shrinkToFit="1"/>
    </xf>
    <xf numFmtId="0" fontId="15" fillId="6" borderId="66" xfId="0" applyFont="1" applyFill="1" applyBorder="1" applyAlignment="1">
      <alignment horizontal="left" vertical="center" shrinkToFit="1"/>
    </xf>
    <xf numFmtId="0" fontId="15" fillId="6" borderId="68" xfId="0" applyFont="1" applyFill="1" applyBorder="1" applyAlignment="1">
      <alignment horizontal="left" vertical="center" shrinkToFit="1"/>
    </xf>
    <xf numFmtId="0" fontId="15" fillId="6" borderId="67" xfId="0" applyFont="1" applyFill="1" applyBorder="1" applyAlignment="1">
      <alignment horizontal="left" vertical="center" shrinkToFit="1"/>
    </xf>
    <xf numFmtId="0" fontId="0" fillId="6" borderId="65" xfId="0" applyFill="1" applyBorder="1" applyAlignment="1">
      <alignment horizontal="center" vertical="center" shrinkToFit="1"/>
    </xf>
    <xf numFmtId="0" fontId="0" fillId="6" borderId="13" xfId="0" applyFill="1" applyBorder="1" applyAlignment="1">
      <alignment horizontal="center" vertical="center" shrinkToFit="1"/>
    </xf>
    <xf numFmtId="0" fontId="38" fillId="6" borderId="65" xfId="0" applyFont="1" applyFill="1" applyBorder="1" applyAlignment="1">
      <alignment horizontal="left" vertical="center" shrinkToFit="1"/>
    </xf>
    <xf numFmtId="0" fontId="38" fillId="6" borderId="79" xfId="0" applyFont="1" applyFill="1" applyBorder="1" applyAlignment="1">
      <alignment horizontal="left" vertical="center" shrinkToFit="1"/>
    </xf>
    <xf numFmtId="0" fontId="0" fillId="6" borderId="65" xfId="0" applyFill="1" applyBorder="1" applyAlignment="1" applyProtection="1">
      <alignment horizontal="center" vertical="center" shrinkToFit="1"/>
      <protection locked="0"/>
    </xf>
    <xf numFmtId="0" fontId="0" fillId="6" borderId="13" xfId="0" applyFill="1" applyBorder="1" applyAlignment="1" applyProtection="1">
      <alignment horizontal="center" vertical="center" shrinkToFit="1"/>
      <protection locked="0"/>
    </xf>
    <xf numFmtId="0" fontId="38" fillId="6" borderId="65" xfId="0" applyFont="1" applyFill="1" applyBorder="1" applyAlignment="1" applyProtection="1">
      <alignment horizontal="left" vertical="center" shrinkToFit="1"/>
      <protection locked="0"/>
    </xf>
    <xf numFmtId="0" fontId="38" fillId="6" borderId="79" xfId="0" applyFont="1" applyFill="1" applyBorder="1" applyAlignment="1" applyProtection="1">
      <alignment horizontal="left" vertical="center" shrinkToFit="1"/>
      <protection locked="0"/>
    </xf>
    <xf numFmtId="0" fontId="38" fillId="6" borderId="12" xfId="0" applyFont="1" applyFill="1" applyBorder="1" applyAlignment="1">
      <alignment horizontal="left" vertical="center" shrinkToFit="1"/>
    </xf>
    <xf numFmtId="0" fontId="38" fillId="6" borderId="76" xfId="0" applyFont="1" applyFill="1" applyBorder="1" applyAlignment="1">
      <alignment horizontal="left" vertical="center" shrinkToFit="1"/>
    </xf>
    <xf numFmtId="0" fontId="0" fillId="6" borderId="12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6" borderId="63" xfId="0" applyFill="1" applyBorder="1" applyAlignment="1">
      <alignment horizontal="center" vertical="center" shrinkToFit="1"/>
    </xf>
    <xf numFmtId="0" fontId="0" fillId="6" borderId="64" xfId="0" applyFill="1" applyBorder="1" applyAlignment="1">
      <alignment horizontal="center" vertical="center" shrinkToFit="1"/>
    </xf>
    <xf numFmtId="0" fontId="38" fillId="6" borderId="63" xfId="0" applyFont="1" applyFill="1" applyBorder="1" applyAlignment="1">
      <alignment horizontal="left" vertical="center" shrinkToFit="1"/>
    </xf>
    <xf numFmtId="0" fontId="38" fillId="6" borderId="77" xfId="0" applyFont="1" applyFill="1" applyBorder="1" applyAlignment="1">
      <alignment horizontal="left" vertical="center" shrinkToFit="1"/>
    </xf>
    <xf numFmtId="0" fontId="0" fillId="6" borderId="63" xfId="0" applyFill="1" applyBorder="1" applyAlignment="1" applyProtection="1">
      <alignment horizontal="center" vertical="center" shrinkToFit="1"/>
      <protection locked="0"/>
    </xf>
    <xf numFmtId="0" fontId="0" fillId="6" borderId="64" xfId="0" applyFill="1" applyBorder="1" applyAlignment="1" applyProtection="1">
      <alignment horizontal="center" vertical="center" shrinkToFit="1"/>
      <protection locked="0"/>
    </xf>
    <xf numFmtId="0" fontId="38" fillId="6" borderId="63" xfId="0" applyFont="1" applyFill="1" applyBorder="1" applyAlignment="1" applyProtection="1">
      <alignment horizontal="left" vertical="center" shrinkToFit="1"/>
      <protection locked="0"/>
    </xf>
    <xf numFmtId="0" fontId="38" fillId="6" borderId="77" xfId="0" applyFont="1" applyFill="1" applyBorder="1" applyAlignment="1" applyProtection="1">
      <alignment horizontal="left" vertical="center" shrinkToFit="1"/>
      <protection locked="0"/>
    </xf>
    <xf numFmtId="176" fontId="0" fillId="3" borderId="59" xfId="0" applyNumberFormat="1" applyFill="1" applyBorder="1" applyAlignment="1">
      <alignment vertical="center" shrinkToFit="1"/>
    </xf>
    <xf numFmtId="176" fontId="0" fillId="3" borderId="73" xfId="0" applyNumberFormat="1" applyFill="1" applyBorder="1" applyAlignment="1">
      <alignment vertical="center" shrinkToFit="1"/>
    </xf>
    <xf numFmtId="176" fontId="0" fillId="3" borderId="21" xfId="0" applyNumberFormat="1" applyFill="1" applyBorder="1" applyAlignment="1">
      <alignment vertical="center" shrinkToFit="1"/>
    </xf>
    <xf numFmtId="0" fontId="0" fillId="6" borderId="70" xfId="0" applyFill="1" applyBorder="1" applyAlignment="1" applyProtection="1">
      <alignment horizontal="center" vertical="center" shrinkToFit="1"/>
      <protection locked="0"/>
    </xf>
    <xf numFmtId="0" fontId="0" fillId="6" borderId="69" xfId="0" applyFill="1" applyBorder="1" applyAlignment="1" applyProtection="1">
      <alignment horizontal="center" vertical="center" shrinkToFit="1"/>
      <protection locked="0"/>
    </xf>
    <xf numFmtId="0" fontId="38" fillId="6" borderId="70" xfId="0" applyFont="1" applyFill="1" applyBorder="1" applyAlignment="1" applyProtection="1">
      <alignment horizontal="left" vertical="center" shrinkToFit="1"/>
      <protection locked="0"/>
    </xf>
    <xf numFmtId="0" fontId="38" fillId="6" borderId="80" xfId="0" applyFont="1" applyFill="1" applyBorder="1" applyAlignment="1" applyProtection="1">
      <alignment horizontal="left" vertical="center" shrinkToFit="1"/>
      <protection locked="0"/>
    </xf>
    <xf numFmtId="0" fontId="0" fillId="6" borderId="12" xfId="0" applyFill="1" applyBorder="1" applyAlignment="1" applyProtection="1">
      <alignment horizontal="center" vertical="center" shrinkToFit="1"/>
      <protection locked="0"/>
    </xf>
    <xf numFmtId="0" fontId="0" fillId="6" borderId="31" xfId="0" applyFill="1" applyBorder="1" applyAlignment="1" applyProtection="1">
      <alignment horizontal="center" vertical="center" shrinkToFit="1"/>
      <protection locked="0"/>
    </xf>
    <xf numFmtId="0" fontId="38" fillId="6" borderId="12" xfId="0" applyFont="1" applyFill="1" applyBorder="1" applyAlignment="1" applyProtection="1">
      <alignment horizontal="left" vertical="center" shrinkToFit="1"/>
      <protection locked="0"/>
    </xf>
    <xf numFmtId="0" fontId="38" fillId="6" borderId="76" xfId="0" applyFont="1" applyFill="1" applyBorder="1" applyAlignment="1" applyProtection="1">
      <alignment horizontal="left" vertical="center" shrinkToFit="1"/>
      <protection locked="0"/>
    </xf>
    <xf numFmtId="0" fontId="0" fillId="6" borderId="70" xfId="0" applyFill="1" applyBorder="1" applyAlignment="1">
      <alignment horizontal="center" vertical="center" shrinkToFit="1"/>
    </xf>
    <xf numFmtId="0" fontId="0" fillId="6" borderId="69" xfId="0" applyFill="1" applyBorder="1" applyAlignment="1">
      <alignment horizontal="center" vertical="center" shrinkToFit="1"/>
    </xf>
    <xf numFmtId="0" fontId="38" fillId="6" borderId="70" xfId="0" applyFont="1" applyFill="1" applyBorder="1" applyAlignment="1">
      <alignment horizontal="left" vertical="center" shrinkToFit="1"/>
    </xf>
    <xf numFmtId="0" fontId="38" fillId="6" borderId="80" xfId="0" applyFont="1" applyFill="1" applyBorder="1" applyAlignment="1">
      <alignment horizontal="left" vertical="center" shrinkToFit="1"/>
    </xf>
    <xf numFmtId="0" fontId="40" fillId="6" borderId="65" xfId="0" applyFont="1" applyFill="1" applyBorder="1" applyAlignment="1">
      <alignment horizontal="center" vertical="center" wrapText="1" shrinkToFit="1"/>
    </xf>
    <xf numFmtId="0" fontId="40" fillId="6" borderId="13" xfId="0" applyFont="1" applyFill="1" applyBorder="1" applyAlignment="1">
      <alignment horizontal="center" vertical="center" wrapText="1" shrinkToFit="1"/>
    </xf>
    <xf numFmtId="0" fontId="40" fillId="6" borderId="70" xfId="0" applyFont="1" applyFill="1" applyBorder="1" applyAlignment="1" applyProtection="1">
      <alignment horizontal="left" vertical="center" wrapText="1" shrinkToFit="1"/>
      <protection locked="0"/>
    </xf>
    <xf numFmtId="0" fontId="40" fillId="6" borderId="69" xfId="0" applyFont="1" applyFill="1" applyBorder="1" applyAlignment="1" applyProtection="1">
      <alignment horizontal="left" vertical="center" wrapText="1" shrinkToFit="1"/>
      <protection locked="0"/>
    </xf>
    <xf numFmtId="0" fontId="40" fillId="6" borderId="65" xfId="0" applyFont="1" applyFill="1" applyBorder="1" applyAlignment="1" applyProtection="1">
      <alignment horizontal="left" vertical="center" wrapText="1" shrinkToFit="1"/>
      <protection locked="0"/>
    </xf>
    <xf numFmtId="0" fontId="40" fillId="6" borderId="13" xfId="0" applyFont="1" applyFill="1" applyBorder="1" applyAlignment="1" applyProtection="1">
      <alignment horizontal="left" vertical="center" wrapText="1" shrinkToFit="1"/>
      <protection locked="0"/>
    </xf>
    <xf numFmtId="0" fontId="40" fillId="6" borderId="70" xfId="0" applyFont="1" applyFill="1" applyBorder="1" applyAlignment="1">
      <alignment horizontal="center" vertical="center" wrapText="1" shrinkToFit="1"/>
    </xf>
    <xf numFmtId="0" fontId="40" fillId="6" borderId="69" xfId="0" applyFont="1" applyFill="1" applyBorder="1" applyAlignment="1">
      <alignment horizontal="center" vertical="center" wrapText="1" shrinkToFit="1"/>
    </xf>
    <xf numFmtId="0" fontId="39" fillId="6" borderId="63" xfId="0" applyFont="1" applyFill="1" applyBorder="1" applyAlignment="1" applyProtection="1">
      <alignment horizontal="left" vertical="top" wrapText="1" shrinkToFit="1"/>
      <protection locked="0"/>
    </xf>
    <xf numFmtId="0" fontId="39" fillId="6" borderId="64" xfId="0" applyFont="1" applyFill="1" applyBorder="1" applyAlignment="1" applyProtection="1">
      <alignment horizontal="left" vertical="top" wrapText="1" shrinkToFit="1"/>
      <protection locked="0"/>
    </xf>
    <xf numFmtId="0" fontId="39" fillId="6" borderId="70" xfId="0" applyFont="1" applyFill="1" applyBorder="1" applyAlignment="1" applyProtection="1">
      <alignment horizontal="left" vertical="top" wrapText="1" shrinkToFit="1"/>
      <protection locked="0"/>
    </xf>
    <xf numFmtId="0" fontId="39" fillId="6" borderId="69" xfId="0" applyFont="1" applyFill="1" applyBorder="1" applyAlignment="1" applyProtection="1">
      <alignment horizontal="left" vertical="top" wrapText="1" shrinkToFit="1"/>
      <protection locked="0"/>
    </xf>
    <xf numFmtId="0" fontId="9" fillId="3" borderId="63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178" fontId="59" fillId="3" borderId="60" xfId="0" applyNumberFormat="1" applyFont="1" applyFill="1" applyBorder="1" applyAlignment="1" applyProtection="1">
      <alignment horizontal="center" vertical="center"/>
      <protection hidden="1"/>
    </xf>
    <xf numFmtId="178" fontId="59" fillId="3" borderId="64" xfId="0" applyNumberFormat="1" applyFont="1" applyFill="1" applyBorder="1" applyAlignment="1" applyProtection="1">
      <alignment horizontal="center" vertical="center"/>
      <protection hidden="1"/>
    </xf>
    <xf numFmtId="178" fontId="59" fillId="3" borderId="14" xfId="0" applyNumberFormat="1" applyFont="1" applyFill="1" applyBorder="1" applyAlignment="1" applyProtection="1">
      <alignment horizontal="center" vertical="center"/>
      <protection hidden="1"/>
    </xf>
    <xf numFmtId="178" fontId="59" fillId="3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41" fillId="6" borderId="78" xfId="0" applyFont="1" applyFill="1" applyBorder="1" applyAlignment="1" applyProtection="1">
      <alignment horizontal="center" vertical="center" shrinkToFit="1"/>
      <protection locked="0"/>
    </xf>
    <xf numFmtId="0" fontId="41" fillId="6" borderId="85" xfId="0" applyFont="1" applyFill="1" applyBorder="1" applyAlignment="1" applyProtection="1">
      <alignment horizontal="center" vertical="center" shrinkToFit="1"/>
      <protection locked="0"/>
    </xf>
    <xf numFmtId="176" fontId="0" fillId="6" borderId="24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60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77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20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14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79" xfId="0" applyNumberFormat="1" applyFill="1" applyBorder="1" applyAlignment="1" applyProtection="1">
      <alignment horizontal="left" vertical="center" wrapText="1" shrinkToFit="1"/>
      <protection locked="0"/>
    </xf>
    <xf numFmtId="0" fontId="41" fillId="6" borderId="83" xfId="0" applyFont="1" applyFill="1" applyBorder="1" applyAlignment="1" applyProtection="1">
      <alignment horizontal="center" vertical="center" shrinkToFit="1"/>
      <protection locked="0"/>
    </xf>
    <xf numFmtId="0" fontId="41" fillId="6" borderId="84" xfId="0" applyFont="1" applyFill="1" applyBorder="1" applyAlignment="1" applyProtection="1">
      <alignment horizontal="center" vertical="center" shrinkToFit="1"/>
      <protection locked="0"/>
    </xf>
    <xf numFmtId="176" fontId="0" fillId="6" borderId="63" xfId="0" applyNumberFormat="1" applyFill="1" applyBorder="1" applyAlignment="1" applyProtection="1">
      <alignment horizontal="left" vertical="center" shrinkToFit="1"/>
      <protection locked="0"/>
    </xf>
    <xf numFmtId="176" fontId="0" fillId="6" borderId="60" xfId="0" applyNumberFormat="1" applyFill="1" applyBorder="1" applyAlignment="1" applyProtection="1">
      <alignment horizontal="left" vertical="center" shrinkToFit="1"/>
      <protection locked="0"/>
    </xf>
    <xf numFmtId="176" fontId="0" fillId="6" borderId="77" xfId="0" applyNumberFormat="1" applyFill="1" applyBorder="1" applyAlignment="1" applyProtection="1">
      <alignment horizontal="left" vertical="center" shrinkToFit="1"/>
      <protection locked="0"/>
    </xf>
    <xf numFmtId="176" fontId="0" fillId="6" borderId="65" xfId="0" applyNumberFormat="1" applyFill="1" applyBorder="1" applyAlignment="1" applyProtection="1">
      <alignment horizontal="left" vertical="center" shrinkToFit="1"/>
      <protection locked="0"/>
    </xf>
    <xf numFmtId="176" fontId="0" fillId="6" borderId="14" xfId="0" applyNumberFormat="1" applyFill="1" applyBorder="1" applyAlignment="1" applyProtection="1">
      <alignment horizontal="left" vertical="center" shrinkToFit="1"/>
      <protection locked="0"/>
    </xf>
    <xf numFmtId="176" fontId="0" fillId="6" borderId="79" xfId="0" applyNumberFormat="1" applyFill="1" applyBorder="1" applyAlignment="1" applyProtection="1">
      <alignment horizontal="left" vertical="center" shrinkToFit="1"/>
      <protection locked="0"/>
    </xf>
    <xf numFmtId="0" fontId="0" fillId="6" borderId="65" xfId="0" applyFill="1" applyBorder="1" applyAlignment="1" applyProtection="1">
      <alignment horizontal="left" vertical="center" shrinkToFit="1"/>
      <protection locked="0"/>
    </xf>
    <xf numFmtId="0" fontId="0" fillId="6" borderId="79" xfId="0" applyFill="1" applyBorder="1" applyAlignment="1" applyProtection="1">
      <alignment horizontal="left" vertical="center" shrinkToFit="1"/>
      <protection locked="0"/>
    </xf>
    <xf numFmtId="0" fontId="0" fillId="6" borderId="63" xfId="0" applyFill="1" applyBorder="1" applyAlignment="1" applyProtection="1">
      <alignment horizontal="left" vertical="center" shrinkToFit="1"/>
      <protection locked="0"/>
    </xf>
    <xf numFmtId="0" fontId="0" fillId="6" borderId="77" xfId="0" applyFill="1" applyBorder="1" applyAlignment="1" applyProtection="1">
      <alignment horizontal="left" vertical="center" shrinkToFit="1"/>
      <protection locked="0"/>
    </xf>
    <xf numFmtId="0" fontId="15" fillId="3" borderId="12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left" vertical="center" shrinkToFit="1"/>
    </xf>
    <xf numFmtId="0" fontId="0" fillId="6" borderId="77" xfId="0" applyFill="1" applyBorder="1" applyAlignment="1">
      <alignment horizontal="left" vertical="center" shrinkToFit="1"/>
    </xf>
    <xf numFmtId="176" fontId="0" fillId="6" borderId="63" xfId="0" applyNumberFormat="1" applyFill="1" applyBorder="1" applyAlignment="1">
      <alignment horizontal="left" vertical="center" shrinkToFit="1"/>
    </xf>
    <xf numFmtId="176" fontId="0" fillId="6" borderId="60" xfId="0" applyNumberFormat="1" applyFill="1" applyBorder="1" applyAlignment="1">
      <alignment horizontal="left" vertical="center" shrinkToFit="1"/>
    </xf>
    <xf numFmtId="176" fontId="0" fillId="6" borderId="77" xfId="0" applyNumberFormat="1" applyFill="1" applyBorder="1" applyAlignment="1">
      <alignment horizontal="left" vertical="center" shrinkToFit="1"/>
    </xf>
    <xf numFmtId="176" fontId="0" fillId="6" borderId="65" xfId="0" applyNumberFormat="1" applyFill="1" applyBorder="1" applyAlignment="1">
      <alignment horizontal="left" vertical="center" shrinkToFit="1"/>
    </xf>
    <xf numFmtId="176" fontId="0" fillId="6" borderId="14" xfId="0" applyNumberFormat="1" applyFill="1" applyBorder="1" applyAlignment="1">
      <alignment horizontal="left" vertical="center" shrinkToFit="1"/>
    </xf>
    <xf numFmtId="176" fontId="0" fillId="6" borderId="79" xfId="0" applyNumberFormat="1" applyFill="1" applyBorder="1" applyAlignment="1">
      <alignment horizontal="left" vertical="center" shrinkToFit="1"/>
    </xf>
    <xf numFmtId="0" fontId="41" fillId="6" borderId="83" xfId="0" applyFont="1" applyFill="1" applyBorder="1" applyAlignment="1">
      <alignment horizontal="center" vertical="center" shrinkToFit="1"/>
    </xf>
    <xf numFmtId="0" fontId="41" fillId="6" borderId="84" xfId="0" applyFont="1" applyFill="1" applyBorder="1" applyAlignment="1">
      <alignment horizontal="center" vertical="center" shrinkToFit="1"/>
    </xf>
    <xf numFmtId="176" fontId="0" fillId="6" borderId="24" xfId="0" applyNumberFormat="1" applyFill="1" applyBorder="1" applyAlignment="1">
      <alignment horizontal="left" vertical="center" wrapText="1" shrinkToFit="1"/>
    </xf>
    <xf numFmtId="176" fontId="0" fillId="6" borderId="60" xfId="0" applyNumberFormat="1" applyFill="1" applyBorder="1" applyAlignment="1">
      <alignment horizontal="left" vertical="center" wrapText="1" shrinkToFit="1"/>
    </xf>
    <xf numFmtId="176" fontId="0" fillId="6" borderId="77" xfId="0" applyNumberFormat="1" applyFill="1" applyBorder="1" applyAlignment="1">
      <alignment horizontal="left" vertical="center" wrapText="1" shrinkToFit="1"/>
    </xf>
    <xf numFmtId="176" fontId="0" fillId="6" borderId="20" xfId="0" applyNumberFormat="1" applyFill="1" applyBorder="1" applyAlignment="1">
      <alignment horizontal="left" vertical="center" wrapText="1" shrinkToFit="1"/>
    </xf>
    <xf numFmtId="176" fontId="0" fillId="6" borderId="14" xfId="0" applyNumberFormat="1" applyFill="1" applyBorder="1" applyAlignment="1">
      <alignment horizontal="left" vertical="center" wrapText="1" shrinkToFit="1"/>
    </xf>
    <xf numFmtId="176" fontId="0" fillId="6" borderId="79" xfId="0" applyNumberFormat="1" applyFill="1" applyBorder="1" applyAlignment="1">
      <alignment horizontal="left" vertical="center" wrapText="1" shrinkToFit="1"/>
    </xf>
    <xf numFmtId="0" fontId="41" fillId="6" borderId="0" xfId="0" applyFont="1" applyFill="1" applyAlignment="1" applyProtection="1">
      <alignment horizontal="center" vertical="center" shrinkToFit="1"/>
      <protection locked="0"/>
    </xf>
    <xf numFmtId="176" fontId="0" fillId="6" borderId="0" xfId="0" applyNumberFormat="1" applyFill="1" applyAlignment="1" applyProtection="1">
      <alignment horizontal="left" vertical="center" shrinkToFit="1"/>
      <protection locked="0"/>
    </xf>
    <xf numFmtId="0" fontId="0" fillId="6" borderId="12" xfId="0" applyFill="1" applyBorder="1" applyAlignment="1">
      <alignment horizontal="left" vertical="center" shrinkToFit="1"/>
    </xf>
    <xf numFmtId="0" fontId="0" fillId="6" borderId="76" xfId="0" applyFill="1" applyBorder="1" applyAlignment="1">
      <alignment horizontal="left" vertical="center" shrinkToFit="1"/>
    </xf>
    <xf numFmtId="0" fontId="0" fillId="6" borderId="70" xfId="0" applyFill="1" applyBorder="1" applyAlignment="1" applyProtection="1">
      <alignment horizontal="left" vertical="center" shrinkToFit="1"/>
      <protection locked="0"/>
    </xf>
    <xf numFmtId="0" fontId="0" fillId="6" borderId="80" xfId="0" applyFill="1" applyBorder="1" applyAlignment="1" applyProtection="1">
      <alignment horizontal="left" vertical="center" shrinkToFit="1"/>
      <protection locked="0"/>
    </xf>
    <xf numFmtId="176" fontId="0" fillId="3" borderId="59" xfId="0" applyNumberFormat="1" applyFill="1" applyBorder="1" applyAlignment="1">
      <alignment horizontal="left" vertical="center" shrinkToFit="1"/>
    </xf>
    <xf numFmtId="176" fontId="0" fillId="3" borderId="73" xfId="0" applyNumberFormat="1" applyFill="1" applyBorder="1" applyAlignment="1">
      <alignment horizontal="left" vertical="center" shrinkToFit="1"/>
    </xf>
    <xf numFmtId="176" fontId="0" fillId="3" borderId="21" xfId="0" applyNumberFormat="1" applyFill="1" applyBorder="1" applyAlignment="1">
      <alignment horizontal="left" vertical="center" shrinkToFit="1"/>
    </xf>
    <xf numFmtId="0" fontId="41" fillId="6" borderId="64" xfId="0" applyFont="1" applyFill="1" applyBorder="1" applyAlignment="1" applyProtection="1">
      <alignment horizontal="center" vertical="center" shrinkToFit="1"/>
      <protection locked="0"/>
    </xf>
    <xf numFmtId="0" fontId="41" fillId="6" borderId="13" xfId="0" applyFont="1" applyFill="1" applyBorder="1" applyAlignment="1" applyProtection="1">
      <alignment horizontal="center" vertical="center" shrinkToFit="1"/>
      <protection locked="0"/>
    </xf>
    <xf numFmtId="0" fontId="41" fillId="6" borderId="75" xfId="0" applyFont="1" applyFill="1" applyBorder="1" applyAlignment="1" applyProtection="1">
      <alignment horizontal="center" vertical="center" shrinkToFit="1"/>
      <protection locked="0"/>
    </xf>
    <xf numFmtId="0" fontId="41" fillId="6" borderId="19" xfId="0" applyFont="1" applyFill="1" applyBorder="1" applyAlignment="1" applyProtection="1">
      <alignment horizontal="center" vertical="center" shrinkToFit="1"/>
      <protection locked="0"/>
    </xf>
    <xf numFmtId="176" fontId="0" fillId="6" borderId="63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65" xfId="0" applyNumberFormat="1" applyFill="1" applyBorder="1" applyAlignment="1" applyProtection="1">
      <alignment horizontal="left" vertical="center" wrapText="1" shrinkToFit="1"/>
      <protection locked="0"/>
    </xf>
    <xf numFmtId="0" fontId="0" fillId="6" borderId="12" xfId="0" applyFill="1" applyBorder="1" applyAlignment="1" applyProtection="1">
      <alignment horizontal="left" vertical="center" shrinkToFit="1"/>
      <protection locked="0"/>
    </xf>
    <xf numFmtId="0" fontId="0" fillId="6" borderId="76" xfId="0" applyFill="1" applyBorder="1" applyAlignment="1" applyProtection="1">
      <alignment horizontal="left" vertical="center" shrinkToFit="1"/>
      <protection locked="0"/>
    </xf>
    <xf numFmtId="176" fontId="0" fillId="6" borderId="0" xfId="0" applyNumberFormat="1" applyFill="1" applyAlignment="1" applyProtection="1">
      <alignment horizontal="left" vertical="center" wrapText="1" shrinkToFit="1"/>
      <protection locked="0"/>
    </xf>
    <xf numFmtId="0" fontId="41" fillId="6" borderId="0" xfId="0" applyFont="1" applyFill="1" applyAlignment="1">
      <alignment horizontal="center" vertical="center" shrinkToFit="1"/>
    </xf>
    <xf numFmtId="176" fontId="0" fillId="6" borderId="0" xfId="0" applyNumberFormat="1" applyFill="1" applyAlignment="1">
      <alignment horizontal="left" vertical="top" wrapText="1" shrinkToFit="1"/>
    </xf>
    <xf numFmtId="176" fontId="0" fillId="6" borderId="0" xfId="0" applyNumberFormat="1" applyFill="1" applyAlignment="1">
      <alignment horizontal="left" vertical="center" shrinkToFit="1"/>
    </xf>
    <xf numFmtId="176" fontId="0" fillId="6" borderId="0" xfId="0" applyNumberFormat="1" applyFill="1" applyAlignment="1">
      <alignment horizontal="left" vertical="center" wrapText="1" shrinkToFit="1"/>
    </xf>
    <xf numFmtId="0" fontId="0" fillId="6" borderId="70" xfId="0" applyFill="1" applyBorder="1" applyAlignment="1">
      <alignment horizontal="left" vertical="center" shrinkToFit="1"/>
    </xf>
    <xf numFmtId="0" fontId="0" fillId="6" borderId="80" xfId="0" applyFill="1" applyBorder="1" applyAlignment="1">
      <alignment horizontal="left" vertical="center" shrinkToFit="1"/>
    </xf>
    <xf numFmtId="0" fontId="41" fillId="6" borderId="64" xfId="0" applyFont="1" applyFill="1" applyBorder="1" applyAlignment="1">
      <alignment horizontal="center" vertical="center" shrinkToFit="1"/>
    </xf>
    <xf numFmtId="0" fontId="41" fillId="6" borderId="13" xfId="0" applyFont="1" applyFill="1" applyBorder="1" applyAlignment="1">
      <alignment horizontal="center" vertical="center" shrinkToFit="1"/>
    </xf>
    <xf numFmtId="0" fontId="41" fillId="6" borderId="75" xfId="0" applyFont="1" applyFill="1" applyBorder="1" applyAlignment="1">
      <alignment horizontal="center" vertical="center" shrinkToFit="1"/>
    </xf>
    <xf numFmtId="0" fontId="41" fillId="6" borderId="19" xfId="0" applyFont="1" applyFill="1" applyBorder="1" applyAlignment="1">
      <alignment horizontal="center" vertical="center" shrinkToFit="1"/>
    </xf>
    <xf numFmtId="0" fontId="41" fillId="6" borderId="78" xfId="0" applyFont="1" applyFill="1" applyBorder="1" applyAlignment="1">
      <alignment horizontal="center" vertical="center" shrinkToFit="1"/>
    </xf>
    <xf numFmtId="0" fontId="41" fillId="6" borderId="8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6" borderId="65" xfId="0" applyFill="1" applyBorder="1" applyAlignment="1">
      <alignment horizontal="left" vertical="center" shrinkToFit="1"/>
    </xf>
    <xf numFmtId="0" fontId="0" fillId="6" borderId="79" xfId="0" applyFill="1" applyBorder="1" applyAlignment="1">
      <alignment horizontal="left" vertical="center" shrinkToFit="1"/>
    </xf>
    <xf numFmtId="176" fontId="0" fillId="6" borderId="63" xfId="0" applyNumberFormat="1" applyFill="1" applyBorder="1" applyAlignment="1">
      <alignment horizontal="left" vertical="center" wrapText="1" shrinkToFit="1"/>
    </xf>
    <xf numFmtId="176" fontId="0" fillId="6" borderId="65" xfId="0" applyNumberFormat="1" applyFill="1" applyBorder="1" applyAlignment="1">
      <alignment horizontal="left" vertical="center" wrapText="1" shrinkToFit="1"/>
    </xf>
    <xf numFmtId="0" fontId="51" fillId="6" borderId="24" xfId="0" applyFont="1" applyFill="1" applyBorder="1" applyAlignment="1" applyProtection="1">
      <alignment horizontal="left" vertical="center" shrinkToFit="1"/>
      <protection locked="0"/>
    </xf>
    <xf numFmtId="0" fontId="51" fillId="6" borderId="60" xfId="0" applyFont="1" applyFill="1" applyBorder="1" applyAlignment="1" applyProtection="1">
      <alignment horizontal="left" vertical="center" shrinkToFit="1"/>
      <protection locked="0"/>
    </xf>
    <xf numFmtId="0" fontId="51" fillId="6" borderId="77" xfId="0" applyFont="1" applyFill="1" applyBorder="1" applyAlignment="1" applyProtection="1">
      <alignment horizontal="left" vertical="center" shrinkToFit="1"/>
      <protection locked="0"/>
    </xf>
    <xf numFmtId="0" fontId="51" fillId="6" borderId="20" xfId="0" applyFont="1" applyFill="1" applyBorder="1" applyAlignment="1" applyProtection="1">
      <alignment horizontal="left" vertical="center" shrinkToFit="1"/>
      <protection locked="0"/>
    </xf>
    <xf numFmtId="0" fontId="51" fillId="6" borderId="14" xfId="0" applyFont="1" applyFill="1" applyBorder="1" applyAlignment="1" applyProtection="1">
      <alignment horizontal="left" vertical="center" shrinkToFit="1"/>
      <protection locked="0"/>
    </xf>
    <xf numFmtId="0" fontId="51" fillId="6" borderId="79" xfId="0" applyFont="1" applyFill="1" applyBorder="1" applyAlignment="1" applyProtection="1">
      <alignment horizontal="left" vertical="center" shrinkToFit="1"/>
      <protection locked="0"/>
    </xf>
    <xf numFmtId="0" fontId="51" fillId="6" borderId="63" xfId="0" applyFont="1" applyFill="1" applyBorder="1" applyAlignment="1" applyProtection="1">
      <alignment horizontal="left" vertical="center" shrinkToFit="1"/>
      <protection locked="0"/>
    </xf>
    <xf numFmtId="0" fontId="51" fillId="6" borderId="65" xfId="0" applyFont="1" applyFill="1" applyBorder="1" applyAlignment="1" applyProtection="1">
      <alignment horizontal="left" vertical="center" shrinkToFit="1"/>
      <protection locked="0"/>
    </xf>
    <xf numFmtId="0" fontId="39" fillId="6" borderId="63" xfId="0" applyFont="1" applyFill="1" applyBorder="1" applyAlignment="1">
      <alignment horizontal="left" vertical="top" wrapText="1" shrinkToFit="1"/>
    </xf>
    <xf numFmtId="0" fontId="39" fillId="6" borderId="64" xfId="0" applyFont="1" applyFill="1" applyBorder="1" applyAlignment="1">
      <alignment horizontal="left" vertical="top" wrapText="1" shrinkToFit="1"/>
    </xf>
    <xf numFmtId="0" fontId="39" fillId="6" borderId="70" xfId="0" applyFont="1" applyFill="1" applyBorder="1" applyAlignment="1">
      <alignment horizontal="left" vertical="top" wrapText="1" shrinkToFit="1"/>
    </xf>
    <xf numFmtId="0" fontId="39" fillId="6" borderId="69" xfId="0" applyFont="1" applyFill="1" applyBorder="1" applyAlignment="1">
      <alignment horizontal="left" vertical="top" wrapText="1" shrinkToFit="1"/>
    </xf>
    <xf numFmtId="0" fontId="9" fillId="6" borderId="60" xfId="0" applyFont="1" applyFill="1" applyBorder="1" applyAlignment="1">
      <alignment horizontal="center" vertical="center"/>
    </xf>
    <xf numFmtId="0" fontId="9" fillId="6" borderId="64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86" fillId="0" borderId="3" xfId="0" applyFont="1" applyBorder="1" applyAlignment="1">
      <alignment horizontal="center" vertical="center" shrinkToFit="1"/>
    </xf>
    <xf numFmtId="0" fontId="89" fillId="0" borderId="0" xfId="0" applyFont="1" applyAlignment="1">
      <alignment horizontal="center" vertical="center" shrinkToFit="1"/>
    </xf>
    <xf numFmtId="0" fontId="50" fillId="3" borderId="66" xfId="0" applyFont="1" applyFill="1" applyBorder="1" applyAlignment="1">
      <alignment horizontal="center" vertical="center" shrinkToFit="1"/>
    </xf>
    <xf numFmtId="0" fontId="50" fillId="3" borderId="68" xfId="0" applyFont="1" applyFill="1" applyBorder="1" applyAlignment="1">
      <alignment horizontal="center" vertical="center" shrinkToFit="1"/>
    </xf>
    <xf numFmtId="0" fontId="50" fillId="3" borderId="134" xfId="0" applyFont="1" applyFill="1" applyBorder="1" applyAlignment="1">
      <alignment horizontal="center" vertical="center"/>
    </xf>
    <xf numFmtId="0" fontId="50" fillId="3" borderId="96" xfId="0" applyFont="1" applyFill="1" applyBorder="1" applyAlignment="1">
      <alignment horizontal="center" vertical="center"/>
    </xf>
    <xf numFmtId="0" fontId="106" fillId="0" borderId="96" xfId="0" applyFont="1" applyBorder="1" applyAlignment="1" applyProtection="1">
      <alignment horizontal="center" vertical="center" shrinkToFit="1"/>
      <protection locked="0" hidden="1"/>
    </xf>
    <xf numFmtId="0" fontId="106" fillId="0" borderId="135" xfId="0" applyFont="1" applyBorder="1" applyAlignment="1" applyProtection="1">
      <alignment horizontal="center" vertical="center" shrinkToFit="1"/>
      <protection locked="0" hidden="1"/>
    </xf>
    <xf numFmtId="0" fontId="50" fillId="3" borderId="150" xfId="0" applyFont="1" applyFill="1" applyBorder="1" applyAlignment="1">
      <alignment horizontal="center" vertical="center"/>
    </xf>
    <xf numFmtId="0" fontId="50" fillId="3" borderId="148" xfId="0" applyFont="1" applyFill="1" applyBorder="1" applyAlignment="1">
      <alignment horizontal="center" vertical="center"/>
    </xf>
    <xf numFmtId="0" fontId="106" fillId="0" borderId="148" xfId="0" applyFont="1" applyBorder="1" applyAlignment="1" applyProtection="1">
      <alignment horizontal="center" vertical="center" shrinkToFit="1"/>
      <protection locked="0" hidden="1"/>
    </xf>
    <xf numFmtId="0" fontId="106" fillId="0" borderId="149" xfId="0" applyFont="1" applyBorder="1" applyAlignment="1" applyProtection="1">
      <alignment horizontal="center" vertical="center" shrinkToFit="1"/>
      <protection locked="0" hidden="1"/>
    </xf>
    <xf numFmtId="178" fontId="86" fillId="3" borderId="66" xfId="0" applyNumberFormat="1" applyFont="1" applyFill="1" applyBorder="1" applyAlignment="1" applyProtection="1">
      <alignment horizontal="center" vertical="center" shrinkToFit="1"/>
      <protection hidden="1"/>
    </xf>
    <xf numFmtId="178" fontId="86" fillId="3" borderId="68" xfId="0" applyNumberFormat="1" applyFont="1" applyFill="1" applyBorder="1" applyAlignment="1" applyProtection="1">
      <alignment horizontal="center" vertical="center" shrinkToFit="1"/>
      <protection hidden="1"/>
    </xf>
    <xf numFmtId="0" fontId="107" fillId="2" borderId="8" xfId="0" applyFont="1" applyFill="1" applyBorder="1" applyAlignment="1">
      <alignment horizontal="center" vertical="center" textRotation="255" wrapText="1"/>
    </xf>
    <xf numFmtId="0" fontId="107" fillId="2" borderId="1" xfId="0" applyFont="1" applyFill="1" applyBorder="1" applyAlignment="1">
      <alignment horizontal="center" vertical="center" textRotation="255" wrapText="1"/>
    </xf>
    <xf numFmtId="0" fontId="107" fillId="2" borderId="7" xfId="0" applyFont="1" applyFill="1" applyBorder="1" applyAlignment="1">
      <alignment horizontal="center" vertical="center" textRotation="255" wrapText="1"/>
    </xf>
    <xf numFmtId="0" fontId="107" fillId="2" borderId="6" xfId="0" applyFont="1" applyFill="1" applyBorder="1" applyAlignment="1">
      <alignment horizontal="center" vertical="center" textRotation="255" wrapText="1"/>
    </xf>
    <xf numFmtId="0" fontId="107" fillId="2" borderId="0" xfId="0" applyFont="1" applyFill="1" applyAlignment="1">
      <alignment horizontal="center" vertical="center" textRotation="255" wrapText="1"/>
    </xf>
    <xf numFmtId="0" fontId="107" fillId="2" borderId="5" xfId="0" applyFont="1" applyFill="1" applyBorder="1" applyAlignment="1">
      <alignment horizontal="center" vertical="center" textRotation="255" wrapText="1"/>
    </xf>
    <xf numFmtId="0" fontId="107" fillId="2" borderId="4" xfId="0" applyFont="1" applyFill="1" applyBorder="1" applyAlignment="1">
      <alignment horizontal="center" vertical="center" textRotation="255" wrapText="1"/>
    </xf>
    <xf numFmtId="0" fontId="107" fillId="2" borderId="3" xfId="0" applyFont="1" applyFill="1" applyBorder="1" applyAlignment="1">
      <alignment horizontal="center" vertical="center" textRotation="255" wrapText="1"/>
    </xf>
    <xf numFmtId="0" fontId="107" fillId="2" borderId="2" xfId="0" applyFont="1" applyFill="1" applyBorder="1" applyAlignment="1">
      <alignment horizontal="center" vertical="center" textRotation="255" wrapText="1"/>
    </xf>
    <xf numFmtId="0" fontId="106" fillId="0" borderId="68" xfId="0" applyFont="1" applyBorder="1" applyAlignment="1" applyProtection="1">
      <alignment horizontal="center" vertical="center" shrinkToFit="1"/>
      <protection locked="0"/>
    </xf>
    <xf numFmtId="0" fontId="106" fillId="0" borderId="67" xfId="0" applyFont="1" applyBorder="1" applyAlignment="1" applyProtection="1">
      <alignment horizontal="center" vertical="center" shrinkToFit="1"/>
      <protection locked="0"/>
    </xf>
    <xf numFmtId="178" fontId="86" fillId="3" borderId="67" xfId="0" applyNumberFormat="1" applyFont="1" applyFill="1" applyBorder="1" applyAlignment="1" applyProtection="1">
      <alignment horizontal="center" vertical="center" shrinkToFit="1"/>
      <protection hidden="1"/>
    </xf>
    <xf numFmtId="0" fontId="87" fillId="2" borderId="66" xfId="0" applyFont="1" applyFill="1" applyBorder="1" applyAlignment="1">
      <alignment horizontal="center" vertical="center"/>
    </xf>
    <xf numFmtId="0" fontId="87" fillId="2" borderId="68" xfId="0" applyFont="1" applyFill="1" applyBorder="1" applyAlignment="1">
      <alignment horizontal="center" vertical="center"/>
    </xf>
    <xf numFmtId="0" fontId="87" fillId="2" borderId="67" xfId="0" applyFont="1" applyFill="1" applyBorder="1" applyAlignment="1">
      <alignment horizontal="center" vertical="center"/>
    </xf>
    <xf numFmtId="0" fontId="86" fillId="3" borderId="66" xfId="0" applyFont="1" applyFill="1" applyBorder="1" applyAlignment="1">
      <alignment horizontal="center" vertical="center" shrinkToFit="1"/>
    </xf>
    <xf numFmtId="0" fontId="86" fillId="3" borderId="68" xfId="0" applyFont="1" applyFill="1" applyBorder="1" applyAlignment="1">
      <alignment horizontal="center" vertical="center" shrinkToFit="1"/>
    </xf>
    <xf numFmtId="0" fontId="86" fillId="3" borderId="67" xfId="0" applyFont="1" applyFill="1" applyBorder="1" applyAlignment="1">
      <alignment horizontal="center" vertical="center" shrinkToFit="1"/>
    </xf>
    <xf numFmtId="0" fontId="86" fillId="3" borderId="129" xfId="0" applyFont="1" applyFill="1" applyBorder="1" applyAlignment="1">
      <alignment horizontal="center" vertical="center"/>
    </xf>
    <xf numFmtId="0" fontId="86" fillId="3" borderId="130" xfId="0" applyFont="1" applyFill="1" applyBorder="1" applyAlignment="1">
      <alignment horizontal="center" vertical="center"/>
    </xf>
    <xf numFmtId="0" fontId="106" fillId="0" borderId="130" xfId="0" applyFont="1" applyBorder="1" applyAlignment="1" applyProtection="1">
      <alignment horizontal="center" vertical="center" shrinkToFit="1"/>
      <protection locked="0" hidden="1"/>
    </xf>
    <xf numFmtId="0" fontId="106" fillId="0" borderId="131" xfId="0" applyFont="1" applyBorder="1" applyAlignment="1" applyProtection="1">
      <alignment horizontal="center" vertical="center" shrinkToFit="1"/>
      <protection locked="0" hidden="1"/>
    </xf>
    <xf numFmtId="0" fontId="106" fillId="0" borderId="132" xfId="0" applyFont="1" applyBorder="1" applyAlignment="1" applyProtection="1">
      <alignment horizontal="center" vertical="center" shrinkToFit="1"/>
      <protection locked="0" hidden="1"/>
    </xf>
    <xf numFmtId="0" fontId="106" fillId="0" borderId="133" xfId="0" applyFont="1" applyBorder="1" applyAlignment="1" applyProtection="1">
      <alignment horizontal="center" vertical="center" shrinkToFit="1"/>
      <protection locked="0" hidden="1"/>
    </xf>
    <xf numFmtId="0" fontId="86" fillId="0" borderId="66" xfId="0" applyFont="1" applyBorder="1" applyAlignment="1" applyProtection="1">
      <alignment horizontal="center" vertical="center" shrinkToFit="1"/>
      <protection locked="0"/>
    </xf>
    <xf numFmtId="0" fontId="86" fillId="0" borderId="68" xfId="0" applyFont="1" applyBorder="1" applyAlignment="1" applyProtection="1">
      <alignment horizontal="center" vertical="center" shrinkToFit="1"/>
      <protection locked="0"/>
    </xf>
    <xf numFmtId="0" fontId="86" fillId="0" borderId="67" xfId="0" applyFont="1" applyBorder="1" applyAlignment="1" applyProtection="1">
      <alignment horizontal="center" vertical="center" shrinkToFit="1"/>
      <protection locked="0"/>
    </xf>
    <xf numFmtId="0" fontId="87" fillId="2" borderId="70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71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86" xfId="0" applyFont="1" applyFill="1" applyBorder="1" applyAlignment="1" applyProtection="1">
      <alignment horizontal="center" vertical="center" shrinkToFit="1"/>
      <protection locked="0"/>
    </xf>
    <xf numFmtId="0" fontId="50" fillId="2" borderId="67" xfId="0" applyFont="1" applyFill="1" applyBorder="1" applyAlignment="1" applyProtection="1">
      <alignment horizontal="center" vertical="center" shrinkToFit="1"/>
      <protection locked="0"/>
    </xf>
    <xf numFmtId="0" fontId="88" fillId="3" borderId="8" xfId="0" applyFont="1" applyFill="1" applyBorder="1" applyAlignment="1">
      <alignment horizontal="center" vertical="center" wrapText="1"/>
    </xf>
    <xf numFmtId="0" fontId="88" fillId="3" borderId="1" xfId="0" applyFont="1" applyFill="1" applyBorder="1" applyAlignment="1">
      <alignment horizontal="center" vertical="center" wrapText="1"/>
    </xf>
    <xf numFmtId="0" fontId="88" fillId="3" borderId="7" xfId="0" applyFont="1" applyFill="1" applyBorder="1" applyAlignment="1">
      <alignment horizontal="center" vertical="center" wrapText="1"/>
    </xf>
    <xf numFmtId="0" fontId="87" fillId="3" borderId="8" xfId="0" applyFont="1" applyFill="1" applyBorder="1" applyAlignment="1">
      <alignment horizontal="center" vertical="center" wrapText="1" shrinkToFit="1"/>
    </xf>
    <xf numFmtId="0" fontId="87" fillId="3" borderId="1" xfId="0" applyFont="1" applyFill="1" applyBorder="1" applyAlignment="1">
      <alignment horizontal="center" vertical="center" wrapText="1" shrinkToFit="1"/>
    </xf>
    <xf numFmtId="0" fontId="87" fillId="3" borderId="145" xfId="0" applyFont="1" applyFill="1" applyBorder="1" applyAlignment="1">
      <alignment horizontal="center" vertical="center" wrapText="1" shrinkToFit="1"/>
    </xf>
    <xf numFmtId="0" fontId="86" fillId="3" borderId="1" xfId="0" applyFont="1" applyFill="1" applyBorder="1" applyAlignment="1">
      <alignment horizontal="center" vertical="center" wrapText="1" shrinkToFit="1"/>
    </xf>
    <xf numFmtId="0" fontId="86" fillId="3" borderId="7" xfId="0" applyFont="1" applyFill="1" applyBorder="1" applyAlignment="1">
      <alignment horizontal="center" vertical="center" wrapText="1" shrinkToFit="1"/>
    </xf>
    <xf numFmtId="0" fontId="106" fillId="0" borderId="66" xfId="0" applyFont="1" applyBorder="1" applyAlignment="1" applyProtection="1">
      <alignment horizontal="center" vertical="center" shrinkToFit="1"/>
      <protection hidden="1"/>
    </xf>
    <xf numFmtId="0" fontId="106" fillId="0" borderId="68" xfId="0" applyFont="1" applyBorder="1" applyAlignment="1" applyProtection="1">
      <alignment horizontal="center" vertical="center" shrinkToFit="1"/>
      <protection hidden="1"/>
    </xf>
    <xf numFmtId="0" fontId="106" fillId="0" borderId="67" xfId="0" applyFont="1" applyBorder="1" applyAlignment="1" applyProtection="1">
      <alignment horizontal="center" vertical="center" shrinkToFit="1"/>
      <protection hidden="1"/>
    </xf>
    <xf numFmtId="0" fontId="101" fillId="0" borderId="66" xfId="0" applyFont="1" applyBorder="1" applyAlignment="1" applyProtection="1">
      <alignment horizontal="center" vertical="center" shrinkToFit="1"/>
      <protection locked="0"/>
    </xf>
    <xf numFmtId="0" fontId="101" fillId="0" borderId="68" xfId="0" applyFont="1" applyBorder="1" applyAlignment="1" applyProtection="1">
      <alignment horizontal="center" vertical="center" shrinkToFit="1"/>
      <protection locked="0"/>
    </xf>
    <xf numFmtId="0" fontId="101" fillId="0" borderId="67" xfId="0" applyFont="1" applyBorder="1" applyAlignment="1" applyProtection="1">
      <alignment horizontal="center" vertical="center" shrinkToFit="1"/>
      <protection locked="0"/>
    </xf>
    <xf numFmtId="58" fontId="101" fillId="0" borderId="66" xfId="0" applyNumberFormat="1" applyFont="1" applyBorder="1" applyAlignment="1" applyProtection="1">
      <alignment horizontal="center" vertical="center" shrinkToFit="1"/>
      <protection locked="0"/>
    </xf>
    <xf numFmtId="58" fontId="101" fillId="0" borderId="68" xfId="0" applyNumberFormat="1" applyFont="1" applyBorder="1" applyAlignment="1" applyProtection="1">
      <alignment horizontal="center" vertical="center" shrinkToFit="1"/>
      <protection locked="0"/>
    </xf>
    <xf numFmtId="58" fontId="101" fillId="0" borderId="67" xfId="0" applyNumberFormat="1" applyFont="1" applyBorder="1" applyAlignment="1" applyProtection="1">
      <alignment horizontal="center" vertical="center" shrinkToFit="1"/>
      <protection locked="0"/>
    </xf>
    <xf numFmtId="0" fontId="85" fillId="0" borderId="0" xfId="0" applyFont="1" applyAlignment="1">
      <alignment horizontal="center" vertical="center" shrinkToFit="1"/>
    </xf>
    <xf numFmtId="0" fontId="86" fillId="0" borderId="0" xfId="0" applyFont="1" applyAlignment="1">
      <alignment horizontal="center" vertical="center" shrinkToFit="1"/>
    </xf>
    <xf numFmtId="0" fontId="86" fillId="2" borderId="61" xfId="0" applyFont="1" applyFill="1" applyBorder="1" applyAlignment="1">
      <alignment horizontal="center" vertical="center" textRotation="255"/>
    </xf>
    <xf numFmtId="0" fontId="86" fillId="2" borderId="29" xfId="0" applyFont="1" applyFill="1" applyBorder="1" applyAlignment="1">
      <alignment horizontal="center" vertical="center" textRotation="255"/>
    </xf>
    <xf numFmtId="0" fontId="86" fillId="2" borderId="62" xfId="0" applyFont="1" applyFill="1" applyBorder="1" applyAlignment="1">
      <alignment horizontal="center" vertical="center" textRotation="255"/>
    </xf>
    <xf numFmtId="0" fontId="86" fillId="10" borderId="125" xfId="0" applyFont="1" applyFill="1" applyBorder="1" applyAlignment="1">
      <alignment horizontal="center" vertical="center" shrinkToFit="1"/>
    </xf>
    <xf numFmtId="0" fontId="86" fillId="10" borderId="126" xfId="0" applyFont="1" applyFill="1" applyBorder="1" applyAlignment="1">
      <alignment horizontal="center" vertical="center" shrinkToFit="1"/>
    </xf>
    <xf numFmtId="0" fontId="86" fillId="10" borderId="127" xfId="0" applyFont="1" applyFill="1" applyBorder="1" applyAlignment="1">
      <alignment horizontal="center" vertical="center" shrinkToFit="1"/>
    </xf>
    <xf numFmtId="0" fontId="106" fillId="0" borderId="66" xfId="0" applyFont="1" applyBorder="1" applyAlignment="1" applyProtection="1">
      <alignment horizontal="center" vertical="center" shrinkToFit="1"/>
      <protection locked="0"/>
    </xf>
    <xf numFmtId="0" fontId="87" fillId="2" borderId="61" xfId="0" applyFont="1" applyFill="1" applyBorder="1" applyAlignment="1">
      <alignment horizontal="center" vertical="center" textRotation="255"/>
    </xf>
    <xf numFmtId="0" fontId="87" fillId="2" borderId="29" xfId="0" applyFont="1" applyFill="1" applyBorder="1" applyAlignment="1">
      <alignment horizontal="center" vertical="center" textRotation="255"/>
    </xf>
    <xf numFmtId="0" fontId="87" fillId="2" borderId="62" xfId="0" applyFont="1" applyFill="1" applyBorder="1" applyAlignment="1">
      <alignment horizontal="center" vertical="center" textRotation="255"/>
    </xf>
    <xf numFmtId="0" fontId="87" fillId="2" borderId="8" xfId="0" applyFont="1" applyFill="1" applyBorder="1" applyAlignment="1">
      <alignment horizontal="center" vertical="center"/>
    </xf>
    <xf numFmtId="0" fontId="87" fillId="2" borderId="1" xfId="0" applyFont="1" applyFill="1" applyBorder="1" applyAlignment="1">
      <alignment horizontal="center" vertical="center"/>
    </xf>
    <xf numFmtId="0" fontId="87" fillId="2" borderId="7" xfId="0" applyFont="1" applyFill="1" applyBorder="1" applyAlignment="1">
      <alignment horizontal="center" vertical="center"/>
    </xf>
    <xf numFmtId="0" fontId="101" fillId="0" borderId="66" xfId="0" applyFont="1" applyBorder="1" applyAlignment="1" applyProtection="1">
      <alignment horizontal="center" vertical="center" shrinkToFit="1"/>
      <protection hidden="1"/>
    </xf>
    <xf numFmtId="0" fontId="101" fillId="0" borderId="68" xfId="0" applyFont="1" applyBorder="1" applyAlignment="1" applyProtection="1">
      <alignment horizontal="center" vertical="center" shrinkToFit="1"/>
      <protection hidden="1"/>
    </xf>
    <xf numFmtId="0" fontId="101" fillId="0" borderId="67" xfId="0" applyFont="1" applyBorder="1" applyAlignment="1" applyProtection="1">
      <alignment horizontal="center" vertical="center" shrinkToFit="1"/>
      <protection hidden="1"/>
    </xf>
    <xf numFmtId="0" fontId="50" fillId="10" borderId="125" xfId="0" applyFont="1" applyFill="1" applyBorder="1" applyAlignment="1">
      <alignment horizontal="center" vertical="center" shrinkToFit="1"/>
    </xf>
    <xf numFmtId="0" fontId="50" fillId="10" borderId="126" xfId="0" applyFont="1" applyFill="1" applyBorder="1" applyAlignment="1">
      <alignment horizontal="center" vertical="center" shrinkToFit="1"/>
    </xf>
    <xf numFmtId="0" fontId="106" fillId="10" borderId="126" xfId="0" applyFont="1" applyFill="1" applyBorder="1" applyAlignment="1">
      <alignment horizontal="center" vertical="center" shrinkToFit="1"/>
    </xf>
    <xf numFmtId="0" fontId="106" fillId="10" borderId="127" xfId="0" applyFont="1" applyFill="1" applyBorder="1" applyAlignment="1">
      <alignment horizontal="center" vertical="center" shrinkToFit="1"/>
    </xf>
    <xf numFmtId="0" fontId="106" fillId="10" borderId="126" xfId="0" applyFont="1" applyFill="1" applyBorder="1" applyAlignment="1" applyProtection="1">
      <alignment horizontal="center" vertical="center" shrinkToFit="1"/>
      <protection locked="0"/>
    </xf>
    <xf numFmtId="0" fontId="106" fillId="10" borderId="127" xfId="0" applyFont="1" applyFill="1" applyBorder="1" applyAlignment="1" applyProtection="1">
      <alignment horizontal="center" vertical="center" shrinkToFit="1"/>
      <protection locked="0"/>
    </xf>
    <xf numFmtId="0" fontId="50" fillId="2" borderId="70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71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91" xfId="0" applyFont="1" applyFill="1" applyBorder="1" applyAlignment="1">
      <alignment horizontal="center" vertical="center" textRotation="255"/>
    </xf>
    <xf numFmtId="0" fontId="86" fillId="2" borderId="92" xfId="0" applyFont="1" applyFill="1" applyBorder="1" applyAlignment="1">
      <alignment horizontal="center" vertical="center" textRotation="255"/>
    </xf>
    <xf numFmtId="0" fontId="86" fillId="2" borderId="93" xfId="0" applyFont="1" applyFill="1" applyBorder="1" applyAlignment="1">
      <alignment horizontal="center" vertical="center" textRotation="255"/>
    </xf>
    <xf numFmtId="0" fontId="87" fillId="2" borderId="91" xfId="0" applyFont="1" applyFill="1" applyBorder="1" applyAlignment="1">
      <alignment horizontal="center" vertical="center" textRotation="255"/>
    </xf>
    <xf numFmtId="0" fontId="87" fillId="2" borderId="92" xfId="0" applyFont="1" applyFill="1" applyBorder="1" applyAlignment="1">
      <alignment horizontal="center" vertical="center" textRotation="255"/>
    </xf>
    <xf numFmtId="0" fontId="87" fillId="2" borderId="93" xfId="0" applyFont="1" applyFill="1" applyBorder="1" applyAlignment="1">
      <alignment horizontal="center" vertical="center" textRotation="255"/>
    </xf>
    <xf numFmtId="0" fontId="50" fillId="2" borderId="66" xfId="0" applyFont="1" applyFill="1" applyBorder="1" applyAlignment="1" applyProtection="1">
      <alignment horizontal="center" vertical="center" shrinkToFit="1"/>
      <protection locked="0"/>
    </xf>
    <xf numFmtId="0" fontId="87" fillId="3" borderId="98" xfId="0" applyFont="1" applyFill="1" applyBorder="1" applyAlignment="1">
      <alignment horizontal="center" vertical="center" textRotation="255"/>
    </xf>
    <xf numFmtId="0" fontId="87" fillId="3" borderId="99" xfId="0" applyFont="1" applyFill="1" applyBorder="1" applyAlignment="1">
      <alignment horizontal="center" vertical="center" textRotation="255"/>
    </xf>
    <xf numFmtId="0" fontId="87" fillId="3" borderId="100" xfId="0" applyFont="1" applyFill="1" applyBorder="1" applyAlignment="1">
      <alignment horizontal="center" vertical="center" textRotation="255"/>
    </xf>
    <xf numFmtId="0" fontId="50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50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50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86" fillId="3" borderId="98" xfId="0" applyFont="1" applyFill="1" applyBorder="1" applyAlignment="1">
      <alignment horizontal="center" vertical="center" textRotation="255"/>
    </xf>
    <xf numFmtId="0" fontId="86" fillId="3" borderId="99" xfId="0" applyFont="1" applyFill="1" applyBorder="1" applyAlignment="1">
      <alignment horizontal="center" vertical="center" textRotation="255"/>
    </xf>
    <xf numFmtId="0" fontId="86" fillId="3" borderId="100" xfId="0" applyFont="1" applyFill="1" applyBorder="1" applyAlignment="1">
      <alignment horizontal="center" vertical="center" textRotation="255"/>
    </xf>
    <xf numFmtId="0" fontId="86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6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2" xfId="0" applyFont="1" applyFill="1" applyBorder="1" applyAlignment="1" applyProtection="1">
      <alignment horizontal="center" vertical="center" textRotation="255" shrinkToFit="1"/>
      <protection locked="0"/>
    </xf>
    <xf numFmtId="58" fontId="101" fillId="0" borderId="66" xfId="0" applyNumberFormat="1" applyFont="1" applyBorder="1" applyAlignment="1" applyProtection="1">
      <alignment horizontal="center" vertical="center"/>
      <protection locked="0"/>
    </xf>
    <xf numFmtId="58" fontId="101" fillId="0" borderId="68" xfId="0" applyNumberFormat="1" applyFont="1" applyBorder="1" applyAlignment="1" applyProtection="1">
      <alignment horizontal="center" vertical="center"/>
      <protection locked="0"/>
    </xf>
    <xf numFmtId="58" fontId="101" fillId="0" borderId="67" xfId="0" applyNumberFormat="1" applyFont="1" applyBorder="1" applyAlignment="1" applyProtection="1">
      <alignment horizontal="center" vertical="center"/>
      <protection locked="0"/>
    </xf>
    <xf numFmtId="0" fontId="86" fillId="0" borderId="0" xfId="0" applyFont="1" applyAlignment="1" applyProtection="1">
      <alignment vertical="center" shrinkToFit="1"/>
      <protection locked="0"/>
    </xf>
    <xf numFmtId="0" fontId="87" fillId="3" borderId="4" xfId="0" applyFont="1" applyFill="1" applyBorder="1" applyAlignment="1">
      <alignment horizontal="center" vertical="center" shrinkToFit="1"/>
    </xf>
    <xf numFmtId="0" fontId="87" fillId="3" borderId="3" xfId="0" applyFont="1" applyFill="1" applyBorder="1" applyAlignment="1">
      <alignment horizontal="center" vertical="center" shrinkToFit="1"/>
    </xf>
    <xf numFmtId="0" fontId="87" fillId="3" borderId="2" xfId="0" applyFont="1" applyFill="1" applyBorder="1" applyAlignment="1">
      <alignment horizontal="center" vertical="center" shrinkToFit="1"/>
    </xf>
    <xf numFmtId="0" fontId="86" fillId="0" borderId="3" xfId="0" applyFont="1" applyBorder="1" applyAlignment="1" applyProtection="1">
      <alignment vertical="center" shrinkToFit="1"/>
      <protection locked="0"/>
    </xf>
    <xf numFmtId="0" fontId="86" fillId="0" borderId="147" xfId="0" applyFont="1" applyBorder="1" applyAlignment="1" applyProtection="1">
      <alignment vertical="center" shrinkToFit="1"/>
      <protection locked="0"/>
    </xf>
    <xf numFmtId="178" fontId="86" fillId="0" borderId="68" xfId="0" applyNumberFormat="1" applyFont="1" applyBorder="1" applyAlignment="1" applyProtection="1">
      <alignment horizontal="center" vertical="center" shrinkToFit="1"/>
      <protection hidden="1"/>
    </xf>
    <xf numFmtId="178" fontId="86" fillId="0" borderId="67" xfId="0" applyNumberFormat="1" applyFont="1" applyBorder="1" applyAlignment="1" applyProtection="1">
      <alignment horizontal="center" vertical="center" shrinkToFit="1"/>
      <protection hidden="1"/>
    </xf>
    <xf numFmtId="0" fontId="86" fillId="0" borderId="12" xfId="0" applyFont="1" applyBorder="1" applyAlignment="1" applyProtection="1">
      <alignment horizontal="center" vertical="center" shrinkToFit="1"/>
      <protection locked="0"/>
    </xf>
    <xf numFmtId="0" fontId="86" fillId="0" borderId="31" xfId="0" applyFont="1" applyBorder="1" applyAlignment="1" applyProtection="1">
      <alignment horizontal="center" vertical="center" shrinkToFit="1"/>
      <protection locked="0"/>
    </xf>
    <xf numFmtId="0" fontId="86" fillId="0" borderId="146" xfId="0" applyFont="1" applyBorder="1" applyAlignment="1" applyProtection="1">
      <alignment vertical="center" shrinkToFit="1"/>
      <protection locked="0"/>
    </xf>
    <xf numFmtId="0" fontId="86" fillId="0" borderId="0" xfId="0" applyFont="1" applyAlignment="1" applyProtection="1">
      <alignment horizontal="center" vertical="center" shrinkToFit="1"/>
      <protection locked="0"/>
    </xf>
    <xf numFmtId="0" fontId="86" fillId="0" borderId="5" xfId="0" applyFont="1" applyBorder="1" applyAlignment="1" applyProtection="1">
      <alignment horizontal="center" vertical="center" shrinkToFit="1"/>
      <protection locked="0"/>
    </xf>
    <xf numFmtId="0" fontId="86" fillId="0" borderId="3" xfId="0" applyFont="1" applyBorder="1" applyAlignment="1" applyProtection="1">
      <alignment horizontal="center" vertical="center" shrinkToFit="1"/>
      <protection locked="0"/>
    </xf>
    <xf numFmtId="0" fontId="86" fillId="0" borderId="2" xfId="0" applyFont="1" applyBorder="1" applyAlignment="1" applyProtection="1">
      <alignment horizontal="center" vertical="center" shrinkToFit="1"/>
      <protection locked="0"/>
    </xf>
    <xf numFmtId="0" fontId="86" fillId="2" borderId="66" xfId="0" applyFont="1" applyFill="1" applyBorder="1" applyAlignment="1">
      <alignment horizontal="center" vertical="center"/>
    </xf>
    <xf numFmtId="0" fontId="86" fillId="2" borderId="68" xfId="0" applyFont="1" applyFill="1" applyBorder="1" applyAlignment="1">
      <alignment horizontal="center" vertical="center"/>
    </xf>
    <xf numFmtId="0" fontId="86" fillId="2" borderId="67" xfId="0" applyFont="1" applyFill="1" applyBorder="1" applyAlignment="1">
      <alignment horizontal="center" vertical="center"/>
    </xf>
    <xf numFmtId="0" fontId="86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86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86" fillId="10" borderId="125" xfId="0" applyFont="1" applyFill="1" applyBorder="1" applyAlignment="1" applyProtection="1">
      <alignment horizontal="center" vertical="center" shrinkToFit="1"/>
      <protection locked="0"/>
    </xf>
    <xf numFmtId="0" fontId="86" fillId="10" borderId="126" xfId="0" applyFont="1" applyFill="1" applyBorder="1" applyAlignment="1" applyProtection="1">
      <alignment horizontal="center" vertical="center" shrinkToFit="1"/>
      <protection locked="0"/>
    </xf>
    <xf numFmtId="0" fontId="86" fillId="10" borderId="127" xfId="0" applyFont="1" applyFill="1" applyBorder="1" applyAlignment="1" applyProtection="1">
      <alignment horizontal="center" vertical="center" shrinkToFit="1"/>
      <protection locked="0"/>
    </xf>
    <xf numFmtId="20" fontId="86" fillId="0" borderId="68" xfId="0" applyNumberFormat="1" applyFont="1" applyBorder="1" applyAlignment="1" applyProtection="1">
      <alignment horizontal="center" vertical="center" shrinkToFit="1"/>
      <protection locked="0"/>
    </xf>
    <xf numFmtId="0" fontId="86" fillId="0" borderId="0" xfId="0" applyFont="1" applyAlignment="1" applyProtection="1">
      <alignment horizontal="center" vertical="center" wrapText="1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119" fillId="0" borderId="153" xfId="0" applyFont="1" applyBorder="1" applyAlignment="1" applyProtection="1">
      <alignment horizontal="center" vertical="center"/>
      <protection locked="0"/>
    </xf>
    <xf numFmtId="0" fontId="119" fillId="0" borderId="152" xfId="0" applyFont="1" applyBorder="1" applyAlignment="1" applyProtection="1">
      <alignment horizontal="center" vertical="center"/>
      <protection locked="0"/>
    </xf>
    <xf numFmtId="0" fontId="119" fillId="0" borderId="155" xfId="0" applyFont="1" applyBorder="1" applyAlignment="1" applyProtection="1">
      <alignment horizontal="center" vertical="center"/>
      <protection locked="0"/>
    </xf>
    <xf numFmtId="0" fontId="119" fillId="0" borderId="235" xfId="0" applyFont="1" applyBorder="1" applyAlignment="1" applyProtection="1">
      <alignment horizontal="center" vertical="center"/>
      <protection locked="0"/>
    </xf>
    <xf numFmtId="0" fontId="119" fillId="0" borderId="3" xfId="0" applyFont="1" applyBorder="1" applyAlignment="1" applyProtection="1">
      <alignment horizontal="center" vertical="center"/>
      <protection locked="0"/>
    </xf>
    <xf numFmtId="0" fontId="119" fillId="0" borderId="72" xfId="0" applyFont="1" applyBorder="1" applyAlignment="1" applyProtection="1">
      <alignment horizontal="center" vertical="center"/>
      <protection locked="0"/>
    </xf>
    <xf numFmtId="0" fontId="121" fillId="0" borderId="239" xfId="0" applyFont="1" applyBorder="1" applyAlignment="1" applyProtection="1">
      <alignment horizontal="center" vertical="center" wrapText="1"/>
      <protection locked="0"/>
    </xf>
    <xf numFmtId="0" fontId="121" fillId="0" borderId="240" xfId="0" applyFont="1" applyBorder="1" applyAlignment="1" applyProtection="1">
      <alignment horizontal="center" vertical="center" wrapText="1"/>
      <protection locked="0"/>
    </xf>
    <xf numFmtId="0" fontId="121" fillId="0" borderId="241" xfId="0" applyFont="1" applyBorder="1" applyAlignment="1" applyProtection="1">
      <alignment horizontal="center" vertical="center" wrapText="1"/>
      <protection locked="0"/>
    </xf>
    <xf numFmtId="0" fontId="121" fillId="0" borderId="242" xfId="0" applyFont="1" applyBorder="1" applyAlignment="1" applyProtection="1">
      <alignment horizontal="center" vertical="center" wrapText="1"/>
      <protection locked="0"/>
    </xf>
    <xf numFmtId="0" fontId="121" fillId="0" borderId="243" xfId="0" applyFont="1" applyBorder="1" applyAlignment="1" applyProtection="1">
      <alignment horizontal="center" vertical="center" wrapText="1"/>
      <protection locked="0"/>
    </xf>
    <xf numFmtId="0" fontId="121" fillId="0" borderId="244" xfId="0" applyFont="1" applyBorder="1" applyAlignment="1" applyProtection="1">
      <alignment horizontal="center" vertical="center" wrapText="1"/>
      <protection locked="0"/>
    </xf>
    <xf numFmtId="0" fontId="115" fillId="0" borderId="0" xfId="0" applyFont="1" applyAlignment="1">
      <alignment horizontal="center" vertical="center" shrinkToFit="1"/>
    </xf>
    <xf numFmtId="0" fontId="115" fillId="0" borderId="5" xfId="0" applyFont="1" applyBorder="1" applyAlignment="1">
      <alignment horizontal="center" vertical="center" shrinkToFit="1"/>
    </xf>
    <xf numFmtId="0" fontId="116" fillId="3" borderId="66" xfId="0" applyFont="1" applyFill="1" applyBorder="1" applyAlignment="1">
      <alignment horizontal="center" vertical="center" wrapText="1"/>
    </xf>
    <xf numFmtId="0" fontId="116" fillId="3" borderId="67" xfId="0" applyFont="1" applyFill="1" applyBorder="1" applyAlignment="1">
      <alignment horizontal="center" vertical="center" wrapText="1"/>
    </xf>
    <xf numFmtId="58" fontId="87" fillId="0" borderId="66" xfId="0" applyNumberFormat="1" applyFont="1" applyBorder="1" applyAlignment="1" applyProtection="1">
      <alignment horizontal="center" vertical="center"/>
      <protection locked="0"/>
    </xf>
    <xf numFmtId="58" fontId="87" fillId="0" borderId="68" xfId="0" applyNumberFormat="1" applyFont="1" applyBorder="1" applyAlignment="1" applyProtection="1">
      <alignment horizontal="center" vertical="center"/>
      <protection locked="0"/>
    </xf>
    <xf numFmtId="58" fontId="87" fillId="0" borderId="67" xfId="0" applyNumberFormat="1" applyFont="1" applyBorder="1" applyAlignment="1" applyProtection="1">
      <alignment horizontal="center" vertical="center"/>
      <protection locked="0"/>
    </xf>
    <xf numFmtId="0" fontId="100" fillId="0" borderId="0" xfId="0" applyFont="1" applyAlignment="1">
      <alignment vertical="center" wrapText="1"/>
    </xf>
    <xf numFmtId="0" fontId="116" fillId="3" borderId="66" xfId="0" applyFont="1" applyFill="1" applyBorder="1" applyAlignment="1">
      <alignment horizontal="center" vertical="center" shrinkToFit="1"/>
    </xf>
    <xf numFmtId="0" fontId="116" fillId="3" borderId="67" xfId="0" applyFont="1" applyFill="1" applyBorder="1" applyAlignment="1">
      <alignment horizontal="center" vertical="center" shrinkToFit="1"/>
    </xf>
    <xf numFmtId="0" fontId="103" fillId="0" borderId="66" xfId="0" applyFont="1" applyBorder="1" applyAlignment="1">
      <alignment horizontal="center" vertical="center" shrinkToFit="1"/>
    </xf>
    <xf numFmtId="0" fontId="103" fillId="0" borderId="68" xfId="0" applyFont="1" applyBorder="1" applyAlignment="1">
      <alignment horizontal="center" vertical="center" shrinkToFit="1"/>
    </xf>
    <xf numFmtId="0" fontId="103" fillId="0" borderId="67" xfId="0" applyFont="1" applyBorder="1" applyAlignment="1">
      <alignment horizontal="center" vertical="center" shrinkToFit="1"/>
    </xf>
    <xf numFmtId="0" fontId="63" fillId="0" borderId="63" xfId="0" applyFont="1" applyBorder="1" applyAlignment="1">
      <alignment horizontal="center" vertical="center" wrapText="1"/>
    </xf>
    <xf numFmtId="0" fontId="63" fillId="0" borderId="6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100" fillId="0" borderId="0" xfId="0" applyFont="1" applyAlignment="1">
      <alignment horizontal="left" vertical="center" wrapText="1"/>
    </xf>
    <xf numFmtId="0" fontId="120" fillId="0" borderId="160" xfId="0" applyFont="1" applyBorder="1" applyAlignment="1">
      <alignment horizontal="center" vertical="center" shrinkToFit="1"/>
    </xf>
    <xf numFmtId="0" fontId="120" fillId="0" borderId="161" xfId="0" applyFont="1" applyBorder="1" applyAlignment="1">
      <alignment horizontal="center" vertical="center" shrinkToFit="1"/>
    </xf>
    <xf numFmtId="0" fontId="122" fillId="0" borderId="151" xfId="0" applyFont="1" applyBorder="1" applyAlignment="1">
      <alignment horizontal="center" vertical="center" wrapText="1" shrinkToFit="1"/>
    </xf>
    <xf numFmtId="0" fontId="122" fillId="0" borderId="234" xfId="0" applyFont="1" applyBorder="1" applyAlignment="1">
      <alignment horizontal="center" vertical="center" shrinkToFit="1"/>
    </xf>
    <xf numFmtId="0" fontId="122" fillId="0" borderId="157" xfId="0" applyFont="1" applyBorder="1" applyAlignment="1">
      <alignment horizontal="center" vertical="center" shrinkToFit="1"/>
    </xf>
    <xf numFmtId="0" fontId="122" fillId="0" borderId="162" xfId="0" applyFont="1" applyBorder="1" applyAlignment="1">
      <alignment horizontal="center" vertical="center" shrinkToFit="1"/>
    </xf>
    <xf numFmtId="0" fontId="122" fillId="0" borderId="236" xfId="0" applyFont="1" applyBorder="1" applyAlignment="1">
      <alignment horizontal="center" vertical="center" wrapText="1"/>
    </xf>
    <xf numFmtId="0" fontId="122" fillId="0" borderId="237" xfId="0" applyFont="1" applyBorder="1" applyAlignment="1">
      <alignment horizontal="center" vertical="center" wrapText="1"/>
    </xf>
    <xf numFmtId="0" fontId="122" fillId="0" borderId="157" xfId="0" applyFont="1" applyBorder="1" applyAlignment="1">
      <alignment horizontal="center" vertical="center" wrapText="1"/>
    </xf>
    <xf numFmtId="0" fontId="122" fillId="0" borderId="162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0" fontId="122" fillId="0" borderId="4" xfId="0" applyFont="1" applyBorder="1" applyAlignment="1">
      <alignment horizontal="right" vertical="top" wrapText="1"/>
    </xf>
    <xf numFmtId="0" fontId="122" fillId="0" borderId="3" xfId="0" applyFont="1" applyBorder="1" applyAlignment="1">
      <alignment horizontal="right" vertical="top" wrapText="1"/>
    </xf>
    <xf numFmtId="0" fontId="118" fillId="0" borderId="153" xfId="0" applyFont="1" applyBorder="1" applyAlignment="1">
      <alignment horizontal="center" vertical="center" shrinkToFit="1"/>
    </xf>
    <xf numFmtId="0" fontId="118" fillId="0" borderId="152" xfId="0" applyFont="1" applyBorder="1" applyAlignment="1">
      <alignment horizontal="center" vertical="center" shrinkToFit="1"/>
    </xf>
    <xf numFmtId="0" fontId="118" fillId="0" borderId="245" xfId="0" applyFont="1" applyBorder="1" applyAlignment="1">
      <alignment horizontal="center" vertical="center" shrinkToFit="1"/>
    </xf>
    <xf numFmtId="0" fontId="118" fillId="0" borderId="158" xfId="0" applyFont="1" applyBorder="1" applyAlignment="1">
      <alignment horizontal="center" vertical="center" shrinkToFit="1"/>
    </xf>
    <xf numFmtId="0" fontId="118" fillId="0" borderId="14" xfId="0" applyFont="1" applyBorder="1" applyAlignment="1">
      <alignment horizontal="center" vertical="center" shrinkToFit="1"/>
    </xf>
    <xf numFmtId="0" fontId="118" fillId="0" borderId="19" xfId="0" applyFont="1" applyBorder="1" applyAlignment="1">
      <alignment horizontal="center" vertical="center" shrinkToFit="1"/>
    </xf>
    <xf numFmtId="0" fontId="123" fillId="0" borderId="238" xfId="0" applyFont="1" applyBorder="1" applyAlignment="1" applyProtection="1">
      <alignment horizontal="center" vertical="center" shrinkToFit="1"/>
      <protection locked="0"/>
    </xf>
    <xf numFmtId="0" fontId="123" fillId="0" borderId="96" xfId="0" applyFont="1" applyBorder="1" applyAlignment="1" applyProtection="1">
      <alignment horizontal="center" vertical="center" shrinkToFit="1"/>
      <protection locked="0"/>
    </xf>
    <xf numFmtId="0" fontId="123" fillId="0" borderId="135" xfId="0" applyFont="1" applyBorder="1" applyAlignment="1" applyProtection="1">
      <alignment horizontal="center" vertical="center" shrinkToFit="1"/>
      <protection locked="0"/>
    </xf>
    <xf numFmtId="0" fontId="120" fillId="0" borderId="104" xfId="0" applyFont="1" applyBorder="1" applyAlignment="1">
      <alignment horizontal="center" vertical="center" shrinkToFit="1"/>
    </xf>
    <xf numFmtId="0" fontId="120" fillId="0" borderId="105" xfId="0" applyFont="1" applyBorder="1" applyAlignment="1">
      <alignment horizontal="center" vertical="center" shrinkToFit="1"/>
    </xf>
    <xf numFmtId="0" fontId="123" fillId="0" borderId="103" xfId="0" applyFont="1" applyBorder="1" applyAlignment="1" applyProtection="1">
      <alignment horizontal="center" vertical="center" wrapText="1"/>
      <protection locked="0"/>
    </xf>
    <xf numFmtId="0" fontId="123" fillId="0" borderId="18" xfId="0" applyFont="1" applyBorder="1" applyAlignment="1" applyProtection="1">
      <alignment horizontal="center" vertical="center" wrapText="1"/>
      <protection locked="0"/>
    </xf>
    <xf numFmtId="0" fontId="123" fillId="0" borderId="140" xfId="0" applyFont="1" applyBorder="1" applyAlignment="1" applyProtection="1">
      <alignment horizontal="center" vertical="center" wrapText="1"/>
      <protection locked="0"/>
    </xf>
    <xf numFmtId="0" fontId="116" fillId="0" borderId="167" xfId="0" applyFont="1" applyBorder="1" applyAlignment="1">
      <alignment horizontal="left" vertical="center" wrapText="1"/>
    </xf>
    <xf numFmtId="0" fontId="116" fillId="0" borderId="168" xfId="0" applyFont="1" applyBorder="1" applyAlignment="1">
      <alignment horizontal="left" vertical="center" wrapText="1"/>
    </xf>
    <xf numFmtId="0" fontId="116" fillId="0" borderId="169" xfId="0" applyFont="1" applyBorder="1" applyAlignment="1">
      <alignment horizontal="left" vertical="center" wrapText="1"/>
    </xf>
    <xf numFmtId="0" fontId="116" fillId="0" borderId="173" xfId="0" applyFont="1" applyBorder="1" applyAlignment="1">
      <alignment horizontal="left" vertical="center" wrapText="1"/>
    </xf>
    <xf numFmtId="0" fontId="116" fillId="0" borderId="174" xfId="0" applyFont="1" applyBorder="1" applyAlignment="1">
      <alignment horizontal="left" vertical="center" wrapText="1"/>
    </xf>
    <xf numFmtId="0" fontId="116" fillId="0" borderId="175" xfId="0" applyFont="1" applyBorder="1" applyAlignment="1">
      <alignment horizontal="left" vertical="center" wrapText="1"/>
    </xf>
    <xf numFmtId="0" fontId="124" fillId="0" borderId="170" xfId="0" applyFont="1" applyBorder="1" applyAlignment="1">
      <alignment horizontal="center" vertical="center" wrapText="1"/>
    </xf>
    <xf numFmtId="0" fontId="124" fillId="0" borderId="171" xfId="0" applyFont="1" applyBorder="1" applyAlignment="1">
      <alignment horizontal="center" vertical="center" wrapText="1"/>
    </xf>
    <xf numFmtId="0" fontId="73" fillId="0" borderId="171" xfId="0" applyFont="1" applyBorder="1" applyAlignment="1" applyProtection="1">
      <alignment horizontal="left" vertical="center" wrapText="1"/>
      <protection locked="0"/>
    </xf>
    <xf numFmtId="0" fontId="73" fillId="0" borderId="172" xfId="0" applyFont="1" applyBorder="1" applyAlignment="1" applyProtection="1">
      <alignment horizontal="left" vertical="center" wrapText="1"/>
      <protection locked="0"/>
    </xf>
    <xf numFmtId="0" fontId="124" fillId="0" borderId="176" xfId="0" applyFont="1" applyBorder="1" applyAlignment="1">
      <alignment horizontal="center" vertical="center" wrapText="1"/>
    </xf>
    <xf numFmtId="0" fontId="124" fillId="0" borderId="177" xfId="0" applyFont="1" applyBorder="1" applyAlignment="1">
      <alignment horizontal="center" vertical="center" wrapText="1"/>
    </xf>
    <xf numFmtId="0" fontId="125" fillId="0" borderId="177" xfId="0" applyFont="1" applyBorder="1" applyAlignment="1" applyProtection="1">
      <alignment horizontal="left" vertical="center"/>
      <protection locked="0"/>
    </xf>
    <xf numFmtId="0" fontId="125" fillId="0" borderId="178" xfId="0" applyFont="1" applyBorder="1" applyAlignment="1" applyProtection="1">
      <alignment horizontal="left" vertical="center"/>
      <protection locked="0"/>
    </xf>
    <xf numFmtId="0" fontId="117" fillId="0" borderId="163" xfId="0" applyFont="1" applyBorder="1" applyAlignment="1">
      <alignment horizontal="center" vertical="center" wrapText="1"/>
    </xf>
    <xf numFmtId="0" fontId="117" fillId="0" borderId="164" xfId="0" applyFont="1" applyBorder="1" applyAlignment="1">
      <alignment horizontal="center" vertical="center" wrapText="1"/>
    </xf>
    <xf numFmtId="0" fontId="117" fillId="0" borderId="165" xfId="0" applyFont="1" applyBorder="1" applyAlignment="1">
      <alignment horizontal="right" vertical="center" wrapText="1"/>
    </xf>
    <xf numFmtId="0" fontId="117" fillId="0" borderId="164" xfId="0" applyFont="1" applyBorder="1" applyAlignment="1">
      <alignment horizontal="right" vertical="center" wrapText="1"/>
    </xf>
    <xf numFmtId="0" fontId="117" fillId="0" borderId="164" xfId="0" applyFont="1" applyBorder="1" applyAlignment="1">
      <alignment horizontal="left" vertical="center" wrapText="1"/>
    </xf>
    <xf numFmtId="0" fontId="117" fillId="0" borderId="118" xfId="0" applyFont="1" applyBorder="1" applyAlignment="1">
      <alignment horizontal="left" vertical="center" wrapText="1"/>
    </xf>
    <xf numFmtId="0" fontId="2" fillId="0" borderId="165" xfId="0" applyFont="1" applyBorder="1" applyAlignment="1">
      <alignment horizontal="right" vertical="center"/>
    </xf>
    <xf numFmtId="0" fontId="2" fillId="0" borderId="164" xfId="0" applyFont="1" applyBorder="1" applyAlignment="1">
      <alignment horizontal="right" vertical="center"/>
    </xf>
    <xf numFmtId="0" fontId="2" fillId="0" borderId="164" xfId="0" applyFont="1" applyBorder="1" applyAlignment="1">
      <alignment horizontal="left" vertical="center"/>
    </xf>
    <xf numFmtId="0" fontId="2" fillId="0" borderId="166" xfId="0" applyFont="1" applyBorder="1" applyAlignment="1">
      <alignment horizontal="left" vertical="center"/>
    </xf>
    <xf numFmtId="181" fontId="115" fillId="0" borderId="159" xfId="0" applyNumberFormat="1" applyFont="1" applyBorder="1" applyAlignment="1">
      <alignment horizontal="right" vertical="center" shrinkToFit="1"/>
    </xf>
    <xf numFmtId="181" fontId="115" fillId="0" borderId="0" xfId="0" applyNumberFormat="1" applyFont="1" applyAlignment="1">
      <alignment horizontal="right" vertical="center" shrinkToFit="1"/>
    </xf>
    <xf numFmtId="181" fontId="115" fillId="0" borderId="146" xfId="0" applyNumberFormat="1" applyFont="1" applyBorder="1" applyAlignment="1">
      <alignment horizontal="right" vertical="center" shrinkToFit="1"/>
    </xf>
    <xf numFmtId="181" fontId="115" fillId="0" borderId="158" xfId="0" applyNumberFormat="1" applyFont="1" applyBorder="1" applyAlignment="1">
      <alignment horizontal="right" vertical="center" shrinkToFit="1"/>
    </xf>
    <xf numFmtId="181" fontId="115" fillId="0" borderId="14" xfId="0" applyNumberFormat="1" applyFont="1" applyBorder="1" applyAlignment="1">
      <alignment horizontal="right" vertical="center" shrinkToFit="1"/>
    </xf>
    <xf numFmtId="181" fontId="115" fillId="0" borderId="162" xfId="0" applyNumberFormat="1" applyFont="1" applyBorder="1" applyAlignment="1">
      <alignment horizontal="right" vertical="center" shrinkToFit="1"/>
    </xf>
    <xf numFmtId="178" fontId="123" fillId="0" borderId="0" xfId="0" applyNumberFormat="1" applyFont="1" applyAlignment="1">
      <alignment horizontal="center" vertical="center" wrapText="1"/>
    </xf>
    <xf numFmtId="178" fontId="123" fillId="0" borderId="14" xfId="0" applyNumberFormat="1" applyFont="1" applyBorder="1" applyAlignment="1">
      <alignment horizontal="center" vertical="center" wrapText="1"/>
    </xf>
    <xf numFmtId="178" fontId="122" fillId="0" borderId="159" xfId="0" applyNumberFormat="1" applyFont="1" applyBorder="1" applyAlignment="1">
      <alignment horizontal="center" vertical="center" shrinkToFit="1"/>
    </xf>
    <xf numFmtId="178" fontId="122" fillId="0" borderId="0" xfId="0" applyNumberFormat="1" applyFont="1" applyAlignment="1">
      <alignment horizontal="center" vertical="center" shrinkToFit="1"/>
    </xf>
    <xf numFmtId="178" fontId="122" fillId="0" borderId="69" xfId="0" applyNumberFormat="1" applyFont="1" applyBorder="1" applyAlignment="1">
      <alignment horizontal="center" vertical="center" shrinkToFit="1"/>
    </xf>
    <xf numFmtId="178" fontId="122" fillId="0" borderId="158" xfId="0" applyNumberFormat="1" applyFont="1" applyBorder="1" applyAlignment="1">
      <alignment horizontal="center" vertical="center" shrinkToFit="1"/>
    </xf>
    <xf numFmtId="178" fontId="122" fillId="0" borderId="14" xfId="0" applyNumberFormat="1" applyFont="1" applyBorder="1" applyAlignment="1">
      <alignment horizontal="center" vertical="center" shrinkToFit="1"/>
    </xf>
    <xf numFmtId="178" fontId="122" fillId="0" borderId="13" xfId="0" applyNumberFormat="1" applyFont="1" applyBorder="1" applyAlignment="1">
      <alignment horizontal="center" vertical="center" shrinkToFit="1"/>
    </xf>
    <xf numFmtId="0" fontId="117" fillId="0" borderId="171" xfId="0" applyFont="1" applyBorder="1" applyAlignment="1">
      <alignment horizontal="left" vertical="center" shrinkToFit="1"/>
    </xf>
    <xf numFmtId="0" fontId="122" fillId="0" borderId="170" xfId="0" applyFont="1" applyBorder="1" applyAlignment="1" applyProtection="1">
      <alignment horizontal="left" vertical="center" wrapText="1"/>
      <protection locked="0"/>
    </xf>
    <xf numFmtId="0" fontId="122" fillId="0" borderId="171" xfId="0" applyFont="1" applyBorder="1" applyAlignment="1" applyProtection="1">
      <alignment horizontal="left" vertical="center" wrapText="1"/>
      <protection locked="0"/>
    </xf>
    <xf numFmtId="0" fontId="122" fillId="0" borderId="172" xfId="0" applyFont="1" applyBorder="1" applyAlignment="1" applyProtection="1">
      <alignment horizontal="left" vertical="center" wrapText="1"/>
      <protection locked="0"/>
    </xf>
    <xf numFmtId="0" fontId="126" fillId="0" borderId="0" xfId="0" applyFont="1" applyAlignment="1">
      <alignment horizontal="left" vertical="center" wrapText="1"/>
    </xf>
    <xf numFmtId="0" fontId="117" fillId="0" borderId="0" xfId="0" applyFont="1" applyAlignment="1">
      <alignment horizontal="left" vertical="center" shrinkToFit="1"/>
    </xf>
    <xf numFmtId="0" fontId="118" fillId="0" borderId="151" xfId="0" applyFont="1" applyBorder="1" applyAlignment="1" applyProtection="1">
      <alignment horizontal="left" vertical="top" wrapText="1"/>
      <protection locked="0"/>
    </xf>
    <xf numFmtId="0" fontId="118" fillId="0" borderId="152" xfId="0" applyFont="1" applyBorder="1" applyAlignment="1" applyProtection="1">
      <alignment horizontal="left" vertical="top" wrapText="1"/>
      <protection locked="0"/>
    </xf>
    <xf numFmtId="0" fontId="118" fillId="0" borderId="156" xfId="0" applyFont="1" applyBorder="1" applyAlignment="1" applyProtection="1">
      <alignment horizontal="left" vertical="top" wrapText="1"/>
      <protection locked="0"/>
    </xf>
    <xf numFmtId="0" fontId="118" fillId="0" borderId="89" xfId="0" applyFont="1" applyBorder="1" applyAlignment="1" applyProtection="1">
      <alignment horizontal="left" vertical="top" wrapText="1"/>
      <protection locked="0"/>
    </xf>
    <xf numFmtId="0" fontId="118" fillId="0" borderId="0" xfId="0" applyFont="1" applyAlignment="1" applyProtection="1">
      <alignment horizontal="left" vertical="top" wrapText="1"/>
      <protection locked="0"/>
    </xf>
    <xf numFmtId="0" fontId="118" fillId="0" borderId="90" xfId="0" applyFont="1" applyBorder="1" applyAlignment="1" applyProtection="1">
      <alignment horizontal="left" vertical="top" wrapText="1"/>
      <protection locked="0"/>
    </xf>
    <xf numFmtId="0" fontId="118" fillId="0" borderId="173" xfId="0" applyFont="1" applyBorder="1" applyAlignment="1" applyProtection="1">
      <alignment horizontal="left" vertical="top" wrapText="1"/>
      <protection locked="0"/>
    </xf>
    <xf numFmtId="0" fontId="118" fillId="0" borderId="174" xfId="0" applyFont="1" applyBorder="1" applyAlignment="1" applyProtection="1">
      <alignment horizontal="left" vertical="top" wrapText="1"/>
      <protection locked="0"/>
    </xf>
    <xf numFmtId="0" fontId="118" fillId="0" borderId="179" xfId="0" applyFont="1" applyBorder="1" applyAlignment="1" applyProtection="1">
      <alignment horizontal="left" vertical="top" wrapText="1"/>
      <protection locked="0"/>
    </xf>
    <xf numFmtId="0" fontId="127" fillId="0" borderId="0" xfId="0" applyFont="1" applyAlignment="1">
      <alignment horizontal="left" vertical="center" shrinkToFit="1"/>
    </xf>
    <xf numFmtId="0" fontId="158" fillId="0" borderId="0" xfId="0" applyFont="1" applyAlignment="1">
      <alignment horizontal="left" vertical="center" shrinkToFit="1"/>
    </xf>
    <xf numFmtId="0" fontId="128" fillId="5" borderId="180" xfId="0" applyFont="1" applyFill="1" applyBorder="1" applyAlignment="1">
      <alignment horizontal="center" vertical="center" wrapText="1"/>
    </xf>
    <xf numFmtId="0" fontId="128" fillId="5" borderId="181" xfId="0" applyFont="1" applyFill="1" applyBorder="1" applyAlignment="1">
      <alignment horizontal="center" vertical="center" wrapText="1"/>
    </xf>
    <xf numFmtId="0" fontId="128" fillId="5" borderId="182" xfId="0" applyFont="1" applyFill="1" applyBorder="1" applyAlignment="1">
      <alignment horizontal="center" vertical="center" wrapText="1"/>
    </xf>
    <xf numFmtId="0" fontId="128" fillId="5" borderId="18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shrinkToFit="1"/>
    </xf>
    <xf numFmtId="0" fontId="116" fillId="0" borderId="152" xfId="0" applyFont="1" applyBorder="1" applyAlignment="1">
      <alignment vertical="center" wrapText="1" shrinkToFit="1"/>
    </xf>
    <xf numFmtId="0" fontId="116" fillId="0" borderId="152" xfId="0" applyFont="1" applyBorder="1" applyAlignment="1">
      <alignment vertical="center" shrinkToFit="1"/>
    </xf>
    <xf numFmtId="0" fontId="117" fillId="0" borderId="18" xfId="0" applyFont="1" applyBorder="1" applyAlignment="1">
      <alignment horizontal="left" vertical="center" shrinkToFit="1"/>
    </xf>
    <xf numFmtId="0" fontId="122" fillId="0" borderId="12" xfId="0" applyFont="1" applyBorder="1" applyAlignment="1" applyProtection="1">
      <alignment horizontal="left" vertical="center" wrapText="1"/>
      <protection locked="0"/>
    </xf>
    <xf numFmtId="0" fontId="122" fillId="0" borderId="18" xfId="0" applyFont="1" applyBorder="1" applyAlignment="1" applyProtection="1">
      <alignment horizontal="left" vertical="center" wrapText="1"/>
      <protection locked="0"/>
    </xf>
    <xf numFmtId="0" fontId="122" fillId="0" borderId="140" xfId="0" applyFont="1" applyBorder="1" applyAlignment="1" applyProtection="1">
      <alignment horizontal="left" vertical="center" wrapText="1"/>
      <protection locked="0"/>
    </xf>
    <xf numFmtId="0" fontId="117" fillId="0" borderId="174" xfId="0" applyFont="1" applyBorder="1" applyAlignment="1">
      <alignment horizontal="left" vertical="center" wrapText="1"/>
    </xf>
    <xf numFmtId="0" fontId="117" fillId="0" borderId="132" xfId="0" applyFont="1" applyBorder="1" applyAlignment="1">
      <alignment horizontal="left" vertical="center" wrapText="1"/>
    </xf>
    <xf numFmtId="0" fontId="117" fillId="0" borderId="133" xfId="0" applyFont="1" applyBorder="1" applyAlignment="1">
      <alignment horizontal="left" vertical="center" wrapText="1"/>
    </xf>
    <xf numFmtId="0" fontId="117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shrinkToFit="1"/>
    </xf>
    <xf numFmtId="0" fontId="95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31" fillId="0" borderId="110" xfId="0" applyFont="1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0" fontId="96" fillId="0" borderId="113" xfId="0" applyFont="1" applyBorder="1" applyAlignment="1" applyProtection="1">
      <alignment horizontal="center" vertical="center"/>
      <protection locked="0"/>
    </xf>
    <xf numFmtId="0" fontId="96" fillId="0" borderId="47" xfId="0" applyFont="1" applyBorder="1" applyAlignment="1" applyProtection="1">
      <alignment horizontal="center" vertical="center"/>
      <protection locked="0"/>
    </xf>
    <xf numFmtId="0" fontId="31" fillId="0" borderId="113" xfId="0" applyFont="1" applyBorder="1" applyAlignment="1" applyProtection="1">
      <alignment horizontal="center" vertical="center"/>
      <protection locked="0"/>
    </xf>
    <xf numFmtId="0" fontId="31" fillId="0" borderId="47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97" fillId="0" borderId="0" xfId="0" applyFont="1" applyAlignment="1" applyProtection="1">
      <alignment horizontal="left" vertical="center" shrinkToFit="1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0" fontId="96" fillId="0" borderId="0" xfId="0" applyFont="1" applyAlignment="1" applyProtection="1">
      <alignment horizontal="center" vertical="center"/>
      <protection locked="0"/>
    </xf>
    <xf numFmtId="0" fontId="98" fillId="0" borderId="14" xfId="0" applyFont="1" applyBorder="1" applyAlignment="1">
      <alignment horizontal="center" vertical="center"/>
    </xf>
    <xf numFmtId="0" fontId="96" fillId="0" borderId="107" xfId="0" applyFont="1" applyBorder="1" applyAlignment="1" applyProtection="1">
      <alignment horizontal="center" vertical="center"/>
      <protection locked="0"/>
    </xf>
    <xf numFmtId="0" fontId="96" fillId="0" borderId="35" xfId="0" applyFont="1" applyBorder="1" applyAlignment="1" applyProtection="1">
      <alignment horizontal="center" vertical="center"/>
      <protection locked="0"/>
    </xf>
    <xf numFmtId="20" fontId="31" fillId="0" borderId="107" xfId="0" applyNumberFormat="1" applyFont="1" applyBorder="1" applyAlignment="1" applyProtection="1">
      <alignment horizontal="center" vertical="center"/>
      <protection locked="0"/>
    </xf>
    <xf numFmtId="20" fontId="31" fillId="0" borderId="108" xfId="0" applyNumberFormat="1" applyFont="1" applyBorder="1" applyAlignment="1" applyProtection="1">
      <alignment horizontal="center" vertical="center"/>
      <protection locked="0"/>
    </xf>
    <xf numFmtId="0" fontId="31" fillId="0" borderId="107" xfId="0" applyFont="1" applyBorder="1" applyAlignment="1" applyProtection="1">
      <alignment horizontal="center" vertical="center"/>
      <protection locked="0"/>
    </xf>
    <xf numFmtId="0" fontId="31" fillId="0" borderId="35" xfId="0" applyFont="1" applyBorder="1" applyAlignment="1" applyProtection="1">
      <alignment horizontal="center" vertical="center"/>
      <protection locked="0"/>
    </xf>
    <xf numFmtId="0" fontId="96" fillId="0" borderId="110" xfId="0" applyFont="1" applyBorder="1" applyAlignment="1" applyProtection="1">
      <alignment horizontal="center" vertical="center"/>
      <protection locked="0"/>
    </xf>
    <xf numFmtId="0" fontId="96" fillId="0" borderId="41" xfId="0" applyFont="1" applyBorder="1" applyAlignment="1" applyProtection="1">
      <alignment horizontal="center" vertical="center"/>
      <protection locked="0"/>
    </xf>
    <xf numFmtId="20" fontId="31" fillId="0" borderId="110" xfId="0" applyNumberFormat="1" applyFont="1" applyBorder="1" applyAlignment="1" applyProtection="1">
      <alignment horizontal="center" vertical="center"/>
      <protection locked="0"/>
    </xf>
    <xf numFmtId="20" fontId="31" fillId="0" borderId="111" xfId="0" applyNumberFormat="1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58" fontId="87" fillId="0" borderId="14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shrinkToFit="1"/>
    </xf>
    <xf numFmtId="0" fontId="31" fillId="0" borderId="0" xfId="0" applyFont="1" applyAlignment="1">
      <alignment vertical="center" shrinkToFit="1"/>
    </xf>
    <xf numFmtId="0" fontId="31" fillId="0" borderId="0" xfId="0" applyFont="1" applyAlignment="1">
      <alignment horizontal="right" vertical="center" wrapText="1"/>
    </xf>
    <xf numFmtId="0" fontId="95" fillId="0" borderId="0" xfId="0" applyFont="1" applyAlignment="1">
      <alignment horizontal="left" vertical="center" shrinkToFit="1"/>
    </xf>
    <xf numFmtId="0" fontId="31" fillId="0" borderId="0" xfId="0" applyFont="1" applyAlignment="1">
      <alignment vertical="center" wrapText="1"/>
    </xf>
    <xf numFmtId="0" fontId="31" fillId="0" borderId="0" xfId="0" applyFont="1" applyAlignment="1" applyProtection="1">
      <alignment vertical="center" wrapText="1"/>
      <protection locked="0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178" fontId="31" fillId="0" borderId="0" xfId="0" applyNumberFormat="1" applyFont="1" applyAlignment="1" applyProtection="1">
      <alignment horizontal="center" vertical="center" wrapText="1"/>
      <protection locked="0"/>
    </xf>
    <xf numFmtId="0" fontId="96" fillId="0" borderId="12" xfId="0" applyFont="1" applyBorder="1" applyAlignment="1">
      <alignment horizontal="center" vertical="center" shrinkToFit="1"/>
    </xf>
    <xf numFmtId="0" fontId="96" fillId="0" borderId="3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Protection="1">
      <alignment vertical="center"/>
      <protection locked="0"/>
    </xf>
    <xf numFmtId="0" fontId="96" fillId="0" borderId="14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5" fillId="0" borderId="70" xfId="0" applyFont="1" applyBorder="1" applyAlignment="1" applyProtection="1">
      <alignment horizontal="center" vertical="center" shrinkToFit="1"/>
      <protection locked="0"/>
    </xf>
    <xf numFmtId="0" fontId="105" fillId="0" borderId="0" xfId="0" applyFont="1" applyAlignment="1" applyProtection="1">
      <alignment horizontal="center" vertical="center" shrinkToFit="1"/>
      <protection locked="0"/>
    </xf>
    <xf numFmtId="0" fontId="105" fillId="0" borderId="69" xfId="0" applyFont="1" applyBorder="1" applyAlignment="1" applyProtection="1">
      <alignment horizontal="center" vertical="center" shrinkToFit="1"/>
      <protection locked="0"/>
    </xf>
    <xf numFmtId="0" fontId="0" fillId="0" borderId="6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178" fontId="55" fillId="0" borderId="14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105" fillId="0" borderId="63" xfId="0" applyFont="1" applyBorder="1" applyAlignment="1" applyProtection="1">
      <alignment horizontal="center" vertical="center" shrinkToFit="1"/>
      <protection locked="0"/>
    </xf>
    <xf numFmtId="0" fontId="105" fillId="0" borderId="60" xfId="0" applyFont="1" applyBorder="1" applyAlignment="1" applyProtection="1">
      <alignment horizontal="center" vertical="center" shrinkToFit="1"/>
      <protection locked="0"/>
    </xf>
    <xf numFmtId="0" fontId="105" fillId="0" borderId="64" xfId="0" applyFont="1" applyBorder="1" applyAlignment="1" applyProtection="1">
      <alignment horizontal="center" vertical="center" shrinkToFit="1"/>
      <protection locked="0"/>
    </xf>
    <xf numFmtId="0" fontId="105" fillId="0" borderId="21" xfId="0" applyFont="1" applyBorder="1" applyAlignment="1" applyProtection="1">
      <alignment horizontal="center" vertical="center" shrinkToFit="1"/>
      <protection locked="0"/>
    </xf>
    <xf numFmtId="0" fontId="105" fillId="0" borderId="17" xfId="0" applyFont="1" applyBorder="1" applyAlignment="1" applyProtection="1">
      <alignment horizontal="center" vertical="center" shrinkToFit="1"/>
      <protection locked="0"/>
    </xf>
    <xf numFmtId="0" fontId="45" fillId="0" borderId="14" xfId="0" applyFont="1" applyBorder="1" applyAlignment="1">
      <alignment horizontal="center" vertical="center" wrapText="1"/>
    </xf>
    <xf numFmtId="0" fontId="110" fillId="0" borderId="21" xfId="0" applyFont="1" applyBorder="1" applyAlignment="1" applyProtection="1">
      <alignment horizontal="center" vertical="center" shrinkToFit="1"/>
      <protection locked="0"/>
    </xf>
    <xf numFmtId="0" fontId="110" fillId="0" borderId="17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33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25" fillId="0" borderId="65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5" fillId="0" borderId="70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63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 wrapText="1"/>
    </xf>
    <xf numFmtId="0" fontId="105" fillId="0" borderId="65" xfId="0" applyFont="1" applyBorder="1" applyAlignment="1" applyProtection="1">
      <alignment horizontal="center" vertical="center" shrinkToFit="1"/>
      <protection locked="0"/>
    </xf>
    <xf numFmtId="0" fontId="105" fillId="0" borderId="14" xfId="0" applyFont="1" applyBorder="1" applyAlignment="1" applyProtection="1">
      <alignment horizontal="center" vertical="center" shrinkToFit="1"/>
      <protection locked="0"/>
    </xf>
    <xf numFmtId="0" fontId="105" fillId="0" borderId="13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 shrinkToFit="1"/>
    </xf>
    <xf numFmtId="0" fontId="0" fillId="4" borderId="31" xfId="0" applyFill="1" applyBorder="1" applyAlignment="1">
      <alignment horizontal="center" vertical="center" shrinkToFit="1"/>
    </xf>
    <xf numFmtId="0" fontId="111" fillId="0" borderId="12" xfId="0" applyFont="1" applyBorder="1" applyProtection="1">
      <alignment vertical="center"/>
      <protection locked="0"/>
    </xf>
    <xf numFmtId="0" fontId="111" fillId="0" borderId="31" xfId="0" applyFont="1" applyBorder="1" applyProtection="1">
      <alignment vertical="center"/>
      <protection locked="0"/>
    </xf>
    <xf numFmtId="0" fontId="111" fillId="0" borderId="12" xfId="0" applyFont="1" applyBorder="1" applyAlignment="1" applyProtection="1">
      <alignment horizontal="center" vertical="center"/>
      <protection locked="0"/>
    </xf>
    <xf numFmtId="0" fontId="111" fillId="0" borderId="3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58" fillId="0" borderId="14" xfId="0" applyFont="1" applyBorder="1" applyAlignment="1" applyProtection="1">
      <alignment horizontal="left" vertical="center" indent="2"/>
      <protection hidden="1"/>
    </xf>
    <xf numFmtId="0" fontId="16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178" fontId="57" fillId="0" borderId="18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center" wrapText="1"/>
    </xf>
    <xf numFmtId="0" fontId="133" fillId="0" borderId="66" xfId="0" applyFont="1" applyBorder="1" applyAlignment="1">
      <alignment vertical="center" wrapText="1" shrinkToFit="1"/>
    </xf>
    <xf numFmtId="0" fontId="133" fillId="0" borderId="68" xfId="0" applyFont="1" applyBorder="1" applyAlignment="1">
      <alignment vertical="center" wrapText="1" shrinkToFit="1"/>
    </xf>
    <xf numFmtId="0" fontId="133" fillId="0" borderId="67" xfId="0" applyFont="1" applyBorder="1" applyAlignment="1">
      <alignment vertical="center" wrapText="1" shrinkToFit="1"/>
    </xf>
    <xf numFmtId="0" fontId="58" fillId="0" borderId="0" xfId="0" applyFont="1" applyAlignment="1">
      <alignment vertical="center" wrapText="1"/>
    </xf>
    <xf numFmtId="0" fontId="155" fillId="0" borderId="0" xfId="0" applyFont="1" applyAlignment="1">
      <alignment vertical="center" wrapText="1"/>
    </xf>
    <xf numFmtId="0" fontId="133" fillId="0" borderId="66" xfId="0" applyFont="1" applyBorder="1" applyAlignment="1">
      <alignment horizontal="center" vertical="center" wrapText="1"/>
    </xf>
    <xf numFmtId="0" fontId="133" fillId="0" borderId="68" xfId="0" applyFont="1" applyBorder="1" applyAlignment="1">
      <alignment horizontal="center" vertical="center" wrapText="1"/>
    </xf>
    <xf numFmtId="0" fontId="133" fillId="0" borderId="67" xfId="0" applyFont="1" applyBorder="1" applyAlignment="1">
      <alignment horizontal="center" vertical="center" wrapText="1"/>
    </xf>
    <xf numFmtId="0" fontId="133" fillId="6" borderId="68" xfId="0" applyFont="1" applyFill="1" applyBorder="1" applyAlignment="1">
      <alignment horizontal="left" vertical="center" wrapText="1" shrinkToFit="1"/>
    </xf>
    <xf numFmtId="0" fontId="133" fillId="6" borderId="68" xfId="0" applyFont="1" applyFill="1" applyBorder="1" applyAlignment="1">
      <alignment horizontal="left" vertical="center" shrinkToFit="1"/>
    </xf>
    <xf numFmtId="0" fontId="133" fillId="6" borderId="66" xfId="0" applyFont="1" applyFill="1" applyBorder="1" applyAlignment="1">
      <alignment vertical="center" wrapText="1" shrinkToFit="1"/>
    </xf>
    <xf numFmtId="0" fontId="133" fillId="6" borderId="68" xfId="0" applyFont="1" applyFill="1" applyBorder="1" applyAlignment="1">
      <alignment vertical="center" wrapText="1" shrinkToFit="1"/>
    </xf>
    <xf numFmtId="0" fontId="133" fillId="6" borderId="67" xfId="0" applyFont="1" applyFill="1" applyBorder="1" applyAlignment="1">
      <alignment vertical="center" wrapText="1" shrinkToFit="1"/>
    </xf>
    <xf numFmtId="0" fontId="157" fillId="0" borderId="0" xfId="0" applyFont="1" applyAlignment="1">
      <alignment vertical="center" wrapText="1"/>
    </xf>
    <xf numFmtId="0" fontId="133" fillId="6" borderId="25" xfId="0" applyFont="1" applyFill="1" applyBorder="1" applyAlignment="1">
      <alignment vertical="center" wrapText="1" shrinkToFit="1"/>
    </xf>
    <xf numFmtId="0" fontId="133" fillId="6" borderId="96" xfId="0" applyFont="1" applyFill="1" applyBorder="1" applyAlignment="1">
      <alignment vertical="center" wrapText="1" shrinkToFit="1"/>
    </xf>
    <xf numFmtId="0" fontId="133" fillId="6" borderId="95" xfId="0" applyFont="1" applyFill="1" applyBorder="1" applyAlignment="1">
      <alignment vertical="center" wrapText="1" shrinkToFit="1"/>
    </xf>
    <xf numFmtId="0" fontId="8" fillId="0" borderId="66" xfId="0" applyFont="1" applyBorder="1" applyAlignment="1">
      <alignment vertical="center" wrapText="1"/>
    </xf>
    <xf numFmtId="0" fontId="8" fillId="0" borderId="68" xfId="0" applyFont="1" applyBorder="1" applyAlignment="1">
      <alignment vertical="center" wrapText="1"/>
    </xf>
    <xf numFmtId="0" fontId="154" fillId="0" borderId="68" xfId="0" applyFont="1" applyBorder="1" applyAlignment="1">
      <alignment wrapText="1" shrinkToFit="1"/>
    </xf>
    <xf numFmtId="0" fontId="133" fillId="6" borderId="4" xfId="0" applyFont="1" applyFill="1" applyBorder="1" applyAlignment="1">
      <alignment vertical="center" wrapText="1" shrinkToFit="1"/>
    </xf>
    <xf numFmtId="0" fontId="133" fillId="6" borderId="3" xfId="0" applyFont="1" applyFill="1" applyBorder="1" applyAlignment="1">
      <alignment vertical="center" wrapText="1" shrinkToFit="1"/>
    </xf>
    <xf numFmtId="0" fontId="133" fillId="6" borderId="2" xfId="0" applyFont="1" applyFill="1" applyBorder="1" applyAlignment="1">
      <alignment vertical="center" wrapText="1" shrinkToFit="1"/>
    </xf>
    <xf numFmtId="0" fontId="133" fillId="6" borderId="31" xfId="0" applyFont="1" applyFill="1" applyBorder="1" applyAlignment="1">
      <alignment horizontal="left" vertical="center" shrinkToFit="1"/>
    </xf>
    <xf numFmtId="0" fontId="133" fillId="6" borderId="17" xfId="0" applyFont="1" applyFill="1" applyBorder="1" applyAlignment="1">
      <alignment horizontal="left" vertical="center" shrinkToFit="1"/>
    </xf>
    <xf numFmtId="0" fontId="133" fillId="6" borderId="16" xfId="0" applyFont="1" applyFill="1" applyBorder="1" applyAlignment="1">
      <alignment horizontal="left" vertical="center" shrinkToFit="1"/>
    </xf>
    <xf numFmtId="0" fontId="133" fillId="0" borderId="125" xfId="0" applyFont="1" applyBorder="1" applyAlignment="1" applyProtection="1">
      <alignment horizontal="center" vertical="center" shrinkToFit="1"/>
      <protection locked="0"/>
    </xf>
    <xf numFmtId="0" fontId="133" fillId="0" borderId="127" xfId="0" applyFont="1" applyBorder="1" applyAlignment="1" applyProtection="1">
      <alignment horizontal="center" vertical="center" shrinkToFit="1"/>
      <protection locked="0"/>
    </xf>
    <xf numFmtId="0" fontId="58" fillId="0" borderId="66" xfId="0" applyFont="1" applyBorder="1" applyAlignment="1">
      <alignment horizontal="center" vertical="center" shrinkToFit="1"/>
    </xf>
    <xf numFmtId="0" fontId="58" fillId="0" borderId="68" xfId="0" applyFont="1" applyBorder="1" applyAlignment="1">
      <alignment horizontal="center" vertical="center" shrinkToFit="1"/>
    </xf>
    <xf numFmtId="0" fontId="58" fillId="0" borderId="67" xfId="0" applyFont="1" applyBorder="1" applyAlignment="1">
      <alignment horizontal="center" vertical="center" shrinkToFit="1"/>
    </xf>
    <xf numFmtId="0" fontId="58" fillId="6" borderId="1" xfId="0" applyFont="1" applyFill="1" applyBorder="1" applyAlignment="1">
      <alignment horizontal="left" vertical="center" shrinkToFit="1"/>
    </xf>
    <xf numFmtId="0" fontId="58" fillId="6" borderId="7" xfId="0" applyFont="1" applyFill="1" applyBorder="1" applyAlignment="1">
      <alignment horizontal="left" vertical="center" shrinkToFit="1"/>
    </xf>
    <xf numFmtId="0" fontId="133" fillId="12" borderId="66" xfId="0" applyFont="1" applyFill="1" applyBorder="1" applyAlignment="1" applyProtection="1">
      <alignment horizontal="center" vertical="center" shrinkToFit="1"/>
      <protection locked="0"/>
    </xf>
    <xf numFmtId="0" fontId="133" fillId="12" borderId="68" xfId="0" applyFont="1" applyFill="1" applyBorder="1" applyAlignment="1" applyProtection="1">
      <alignment horizontal="center" vertical="center" shrinkToFit="1"/>
      <protection locked="0"/>
    </xf>
    <xf numFmtId="0" fontId="133" fillId="12" borderId="67" xfId="0" applyFont="1" applyFill="1" applyBorder="1" applyAlignment="1" applyProtection="1">
      <alignment horizontal="center" vertical="center" shrinkToFit="1"/>
      <protection locked="0"/>
    </xf>
    <xf numFmtId="0" fontId="151" fillId="0" borderId="66" xfId="0" applyFont="1" applyBorder="1" applyAlignment="1">
      <alignment horizontal="center" vertical="center" shrinkToFit="1"/>
    </xf>
    <xf numFmtId="0" fontId="151" fillId="0" borderId="68" xfId="0" applyFont="1" applyBorder="1" applyAlignment="1">
      <alignment horizontal="center" vertical="center" shrinkToFit="1"/>
    </xf>
    <xf numFmtId="0" fontId="151" fillId="0" borderId="67" xfId="0" applyFont="1" applyBorder="1" applyAlignment="1">
      <alignment horizontal="center" vertical="center" shrinkToFit="1"/>
    </xf>
    <xf numFmtId="0" fontId="8" fillId="3" borderId="66" xfId="0" applyFont="1" applyFill="1" applyBorder="1" applyAlignment="1">
      <alignment horizontal="center" vertical="center"/>
    </xf>
    <xf numFmtId="0" fontId="8" fillId="3" borderId="186" xfId="0" applyFont="1" applyFill="1" applyBorder="1" applyAlignment="1">
      <alignment horizontal="center" vertical="center"/>
    </xf>
    <xf numFmtId="0" fontId="8" fillId="0" borderId="86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8" fillId="13" borderId="68" xfId="0" applyFont="1" applyFill="1" applyBorder="1" applyAlignment="1">
      <alignment horizontal="center" vertical="center"/>
    </xf>
    <xf numFmtId="0" fontId="133" fillId="13" borderId="66" xfId="0" applyFont="1" applyFill="1" applyBorder="1" applyAlignment="1">
      <alignment horizontal="center" vertical="center" wrapText="1"/>
    </xf>
    <xf numFmtId="0" fontId="133" fillId="13" borderId="67" xfId="0" applyFont="1" applyFill="1" applyBorder="1" applyAlignment="1">
      <alignment horizontal="center" vertical="center" wrapText="1"/>
    </xf>
    <xf numFmtId="0" fontId="41" fillId="0" borderId="66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105" fillId="0" borderId="66" xfId="0" applyFont="1" applyBorder="1" applyAlignment="1">
      <alignment horizontal="center" vertical="center" wrapText="1" shrinkToFit="1"/>
    </xf>
    <xf numFmtId="0" fontId="105" fillId="0" borderId="68" xfId="0" applyFont="1" applyBorder="1" applyAlignment="1">
      <alignment horizontal="center" vertical="center" wrapText="1" shrinkToFit="1"/>
    </xf>
    <xf numFmtId="0" fontId="105" fillId="0" borderId="67" xfId="0" applyFont="1" applyBorder="1" applyAlignment="1">
      <alignment horizontal="center" vertical="center" wrapText="1" shrinkToFit="1"/>
    </xf>
    <xf numFmtId="0" fontId="58" fillId="6" borderId="68" xfId="0" applyFont="1" applyFill="1" applyBorder="1" applyAlignment="1">
      <alignment horizontal="left" vertical="center" shrinkToFit="1"/>
    </xf>
    <xf numFmtId="0" fontId="130" fillId="6" borderId="86" xfId="0" applyFont="1" applyFill="1" applyBorder="1" applyAlignment="1">
      <alignment horizontal="center" vertical="center" shrinkToFit="1"/>
    </xf>
    <xf numFmtId="0" fontId="130" fillId="6" borderId="68" xfId="0" applyFont="1" applyFill="1" applyBorder="1" applyAlignment="1">
      <alignment horizontal="center" vertical="center" shrinkToFit="1"/>
    </xf>
    <xf numFmtId="0" fontId="130" fillId="6" borderId="186" xfId="0" applyFont="1" applyFill="1" applyBorder="1" applyAlignment="1">
      <alignment horizontal="center" vertical="center" shrinkToFit="1"/>
    </xf>
    <xf numFmtId="0" fontId="8" fillId="3" borderId="86" xfId="0" applyFont="1" applyFill="1" applyBorder="1" applyAlignment="1">
      <alignment horizontal="center" vertical="center"/>
    </xf>
    <xf numFmtId="0" fontId="131" fillId="0" borderId="3" xfId="0" applyFont="1" applyBorder="1" applyAlignment="1">
      <alignment horizontal="center" vertical="center"/>
    </xf>
    <xf numFmtId="0" fontId="152" fillId="0" borderId="0" xfId="0" applyFont="1" applyAlignment="1">
      <alignment horizontal="center" vertical="center"/>
    </xf>
    <xf numFmtId="184" fontId="8" fillId="13" borderId="87" xfId="0" applyNumberFormat="1" applyFont="1" applyFill="1" applyBorder="1" applyAlignment="1" applyProtection="1">
      <alignment horizontal="center" vertical="center"/>
      <protection locked="0"/>
    </xf>
    <xf numFmtId="184" fontId="8" fillId="13" borderId="187" xfId="0" applyNumberFormat="1" applyFont="1" applyFill="1" applyBorder="1" applyAlignment="1" applyProtection="1">
      <alignment horizontal="center" vertical="center"/>
      <protection locked="0"/>
    </xf>
    <xf numFmtId="0" fontId="71" fillId="0" borderId="0" xfId="0" applyFont="1" applyAlignment="1">
      <alignment horizontal="left" vertical="center" wrapText="1"/>
    </xf>
    <xf numFmtId="0" fontId="100" fillId="0" borderId="0" xfId="0" applyFont="1" applyAlignment="1">
      <alignment horizontal="left" vertical="center" wrapText="1" indent="1"/>
    </xf>
    <xf numFmtId="0" fontId="71" fillId="0" borderId="0" xfId="0" applyFont="1" applyAlignment="1">
      <alignment horizontal="left" vertical="center" wrapText="1" indent="1"/>
    </xf>
    <xf numFmtId="0" fontId="78" fillId="0" borderId="0" xfId="0" applyFont="1" applyAlignment="1">
      <alignment horizontal="right" vertical="center"/>
    </xf>
    <xf numFmtId="0" fontId="79" fillId="0" borderId="0" xfId="0" applyFont="1" applyAlignment="1" applyProtection="1">
      <alignment horizontal="left" vertical="center" shrinkToFit="1"/>
      <protection hidden="1"/>
    </xf>
    <xf numFmtId="181" fontId="78" fillId="0" borderId="14" xfId="0" applyNumberFormat="1" applyFont="1" applyBorder="1" applyAlignment="1" applyProtection="1">
      <alignment horizontal="center" vertical="center"/>
      <protection locked="0"/>
    </xf>
    <xf numFmtId="180" fontId="78" fillId="0" borderId="14" xfId="0" applyNumberFormat="1" applyFont="1" applyBorder="1" applyAlignment="1" applyProtection="1">
      <alignment horizontal="center" vertical="center"/>
      <protection locked="0"/>
    </xf>
    <xf numFmtId="0" fontId="78" fillId="0" borderId="14" xfId="0" applyFont="1" applyBorder="1" applyAlignment="1" applyProtection="1">
      <alignment horizontal="center" vertical="center"/>
      <protection locked="0"/>
    </xf>
    <xf numFmtId="0" fontId="73" fillId="0" borderId="0" xfId="0" applyFont="1" applyAlignment="1" applyProtection="1">
      <alignment horizontal="center" vertical="center" wrapText="1"/>
      <protection locked="0"/>
    </xf>
    <xf numFmtId="0" fontId="100" fillId="0" borderId="0" xfId="0" applyFont="1" applyAlignment="1">
      <alignment horizontal="center" vertical="center" wrapText="1"/>
    </xf>
    <xf numFmtId="0" fontId="103" fillId="0" borderId="14" xfId="0" applyFont="1" applyBorder="1" applyAlignment="1" applyProtection="1">
      <alignment horizontal="center" vertical="center"/>
      <protection locked="0"/>
    </xf>
    <xf numFmtId="0" fontId="71" fillId="0" borderId="0" xfId="0" applyFont="1" applyAlignment="1">
      <alignment vertical="center" wrapText="1"/>
    </xf>
    <xf numFmtId="0" fontId="51" fillId="0" borderId="14" xfId="0" applyFont="1" applyBorder="1" applyAlignment="1" applyProtection="1">
      <alignment horizontal="center" vertical="center"/>
      <protection locked="0"/>
    </xf>
    <xf numFmtId="0" fontId="97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77" fillId="0" borderId="0" xfId="0" applyFont="1" applyAlignment="1">
      <alignment horizontal="center" vertical="center"/>
    </xf>
    <xf numFmtId="0" fontId="77" fillId="0" borderId="0" xfId="0" applyFont="1" applyAlignment="1">
      <alignment horizontal="right" vertical="center"/>
    </xf>
    <xf numFmtId="0" fontId="77" fillId="0" borderId="0" xfId="0" applyFont="1" applyAlignment="1">
      <alignment vertical="center" shrinkToFit="1"/>
    </xf>
    <xf numFmtId="0" fontId="96" fillId="0" borderId="0" xfId="0" applyFont="1" applyAlignment="1">
      <alignment horizontal="right" vertical="center"/>
    </xf>
    <xf numFmtId="0" fontId="96" fillId="0" borderId="0" xfId="0" applyFont="1" applyAlignment="1">
      <alignment horizontal="left" vertical="center" shrinkToFit="1"/>
    </xf>
    <xf numFmtId="0" fontId="34" fillId="0" borderId="0" xfId="0" applyFont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right" vertical="center" shrinkToFit="1"/>
    </xf>
    <xf numFmtId="0" fontId="69" fillId="0" borderId="17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top" wrapText="1"/>
    </xf>
    <xf numFmtId="0" fontId="0" fillId="0" borderId="0" xfId="0" applyAlignment="1">
      <alignment horizontal="right" vertical="center"/>
    </xf>
    <xf numFmtId="179" fontId="74" fillId="0" borderId="14" xfId="0" applyNumberFormat="1" applyFont="1" applyBorder="1" applyAlignment="1" applyProtection="1">
      <alignment horizontal="center" vertical="center"/>
      <protection locked="0"/>
    </xf>
    <xf numFmtId="0" fontId="77" fillId="0" borderId="0" xfId="0" applyFont="1" applyProtection="1">
      <alignment vertical="center"/>
      <protection hidden="1"/>
    </xf>
    <xf numFmtId="0" fontId="77" fillId="0" borderId="0" xfId="0" applyFont="1" applyAlignment="1" applyProtection="1">
      <alignment horizontal="left" vertical="center"/>
      <protection hidden="1"/>
    </xf>
    <xf numFmtId="0" fontId="77" fillId="0" borderId="0" xfId="0" applyFont="1" applyAlignment="1" applyProtection="1">
      <alignment horizontal="center" vertical="center" shrinkToFit="1"/>
      <protection hidden="1"/>
    </xf>
    <xf numFmtId="0" fontId="96" fillId="0" borderId="0" xfId="0" applyFont="1" applyAlignment="1" applyProtection="1">
      <alignment horizontal="left" vertical="center" shrinkToFit="1"/>
      <protection hidden="1"/>
    </xf>
    <xf numFmtId="0" fontId="134" fillId="0" borderId="24" xfId="0" applyFont="1" applyBorder="1" applyAlignment="1">
      <alignment horizontal="center" vertical="center" wrapText="1" shrinkToFit="1"/>
    </xf>
    <xf numFmtId="0" fontId="134" fillId="0" borderId="64" xfId="0" applyFont="1" applyBorder="1" applyAlignment="1">
      <alignment horizontal="center" vertical="center" wrapText="1" shrinkToFit="1"/>
    </xf>
    <xf numFmtId="0" fontId="134" fillId="0" borderId="6" xfId="0" applyFont="1" applyBorder="1" applyAlignment="1">
      <alignment horizontal="center" vertical="center" wrapText="1" shrinkToFit="1"/>
    </xf>
    <xf numFmtId="0" fontId="134" fillId="0" borderId="69" xfId="0" applyFont="1" applyBorder="1" applyAlignment="1">
      <alignment horizontal="center" vertical="center" wrapText="1" shrinkToFit="1"/>
    </xf>
    <xf numFmtId="0" fontId="134" fillId="0" borderId="20" xfId="0" applyFont="1" applyBorder="1" applyAlignment="1">
      <alignment horizontal="center" vertical="center" wrapText="1" shrinkToFit="1"/>
    </xf>
    <xf numFmtId="0" fontId="134" fillId="0" borderId="13" xfId="0" applyFont="1" applyBorder="1" applyAlignment="1">
      <alignment horizontal="center" vertical="center" wrapText="1" shrinkToFit="1"/>
    </xf>
    <xf numFmtId="0" fontId="134" fillId="5" borderId="24" xfId="0" applyFont="1" applyFill="1" applyBorder="1" applyAlignment="1">
      <alignment horizontal="center" vertical="center" wrapText="1" shrinkToFit="1"/>
    </xf>
    <xf numFmtId="0" fontId="134" fillId="5" borderId="64" xfId="0" applyFont="1" applyFill="1" applyBorder="1" applyAlignment="1">
      <alignment horizontal="center" vertical="center" wrapText="1" shrinkToFit="1"/>
    </xf>
    <xf numFmtId="0" fontId="134" fillId="5" borderId="6" xfId="0" applyFont="1" applyFill="1" applyBorder="1" applyAlignment="1">
      <alignment horizontal="center" vertical="center" wrapText="1" shrinkToFit="1"/>
    </xf>
    <xf numFmtId="0" fontId="134" fillId="5" borderId="69" xfId="0" applyFont="1" applyFill="1" applyBorder="1" applyAlignment="1">
      <alignment horizontal="center" vertical="center" wrapText="1" shrinkToFit="1"/>
    </xf>
    <xf numFmtId="0" fontId="134" fillId="5" borderId="20" xfId="0" applyFont="1" applyFill="1" applyBorder="1" applyAlignment="1">
      <alignment horizontal="center" vertical="center" wrapText="1" shrinkToFit="1"/>
    </xf>
    <xf numFmtId="0" fontId="134" fillId="5" borderId="13" xfId="0" applyFont="1" applyFill="1" applyBorder="1" applyAlignment="1">
      <alignment horizontal="center" vertical="center" wrapText="1" shrinkToFit="1"/>
    </xf>
    <xf numFmtId="0" fontId="134" fillId="0" borderId="4" xfId="0" applyFont="1" applyBorder="1" applyAlignment="1">
      <alignment horizontal="center" vertical="center" wrapText="1" shrinkToFit="1"/>
    </xf>
    <xf numFmtId="0" fontId="134" fillId="0" borderId="72" xfId="0" applyFont="1" applyBorder="1" applyAlignment="1">
      <alignment horizontal="center" vertical="center" wrapText="1" shrinkToFit="1"/>
    </xf>
    <xf numFmtId="0" fontId="45" fillId="5" borderId="27" xfId="0" applyFont="1" applyFill="1" applyBorder="1" applyAlignment="1">
      <alignment horizontal="center" vertical="center" wrapText="1"/>
    </xf>
    <xf numFmtId="0" fontId="45" fillId="5" borderId="31" xfId="0" applyFont="1" applyFill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 shrinkToFit="1"/>
    </xf>
    <xf numFmtId="0" fontId="45" fillId="0" borderId="31" xfId="0" applyFont="1" applyBorder="1" applyAlignment="1">
      <alignment horizontal="center" vertical="center" wrapText="1" shrinkToFit="1"/>
    </xf>
    <xf numFmtId="0" fontId="66" fillId="0" borderId="88" xfId="0" applyFont="1" applyBorder="1" applyAlignment="1">
      <alignment horizontal="center" vertical="center" shrinkToFit="1"/>
    </xf>
    <xf numFmtId="0" fontId="66" fillId="0" borderId="191" xfId="0" applyFont="1" applyBorder="1" applyAlignment="1">
      <alignment horizontal="center" vertical="center" shrinkToFit="1"/>
    </xf>
    <xf numFmtId="0" fontId="66" fillId="0" borderId="116" xfId="0" applyFont="1" applyBorder="1" applyAlignment="1">
      <alignment horizontal="center" vertical="center" shrinkToFit="1"/>
    </xf>
    <xf numFmtId="0" fontId="45" fillId="0" borderId="73" xfId="0" applyFont="1" applyBorder="1" applyAlignment="1">
      <alignment horizontal="center" vertical="center" shrinkToFit="1"/>
    </xf>
    <xf numFmtId="0" fontId="45" fillId="0" borderId="21" xfId="0" applyFont="1" applyBorder="1" applyAlignment="1">
      <alignment horizontal="center" vertical="center" shrinkToFit="1"/>
    </xf>
    <xf numFmtId="0" fontId="66" fillId="0" borderId="50" xfId="0" applyFont="1" applyBorder="1" applyAlignment="1">
      <alignment horizontal="center" vertical="center" wrapText="1" shrinkToFit="1"/>
    </xf>
    <xf numFmtId="0" fontId="66" fillId="0" borderId="43" xfId="0" applyFont="1" applyBorder="1" applyAlignment="1">
      <alignment horizontal="center" vertical="center" shrinkToFit="1"/>
    </xf>
    <xf numFmtId="0" fontId="66" fillId="0" borderId="49" xfId="0" applyFont="1" applyBorder="1" applyAlignment="1">
      <alignment horizontal="center" vertical="center" shrinkToFit="1"/>
    </xf>
    <xf numFmtId="0" fontId="134" fillId="14" borderId="0" xfId="0" applyFont="1" applyFill="1" applyAlignment="1" applyProtection="1">
      <alignment horizontal="center" vertical="center" wrapText="1" shrinkToFit="1"/>
      <protection locked="0"/>
    </xf>
    <xf numFmtId="0" fontId="134" fillId="14" borderId="5" xfId="0" applyFont="1" applyFill="1" applyBorder="1" applyAlignment="1" applyProtection="1">
      <alignment horizontal="center" vertical="center" wrapText="1" shrinkToFit="1"/>
      <protection locked="0"/>
    </xf>
    <xf numFmtId="0" fontId="24" fillId="0" borderId="7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69" xfId="0" applyFont="1" applyBorder="1" applyAlignment="1">
      <alignment horizontal="center" vertical="center" shrinkToFit="1"/>
    </xf>
    <xf numFmtId="0" fontId="134" fillId="14" borderId="111" xfId="0" applyFont="1" applyFill="1" applyBorder="1" applyAlignment="1" applyProtection="1">
      <alignment horizontal="center" vertical="center" wrapText="1" shrinkToFit="1"/>
      <protection locked="0"/>
    </xf>
    <xf numFmtId="0" fontId="134" fillId="14" borderId="115" xfId="0" applyFont="1" applyFill="1" applyBorder="1" applyAlignment="1" applyProtection="1">
      <alignment horizontal="center" vertical="center" wrapText="1" shrinkToFit="1"/>
      <protection locked="0"/>
    </xf>
    <xf numFmtId="0" fontId="24" fillId="0" borderId="110" xfId="0" applyFont="1" applyBorder="1" applyAlignment="1">
      <alignment horizontal="center" vertical="center" shrinkToFit="1"/>
    </xf>
    <xf numFmtId="0" fontId="24" fillId="0" borderId="111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134" fillId="14" borderId="111" xfId="0" applyFont="1" applyFill="1" applyBorder="1" applyAlignment="1" applyProtection="1">
      <alignment horizontal="center" vertical="center" shrinkToFit="1"/>
      <protection locked="0"/>
    </xf>
    <xf numFmtId="0" fontId="134" fillId="14" borderId="115" xfId="0" applyFont="1" applyFill="1" applyBorder="1" applyAlignment="1" applyProtection="1">
      <alignment horizontal="center" vertical="center" shrinkToFit="1"/>
      <protection locked="0"/>
    </xf>
    <xf numFmtId="0" fontId="45" fillId="5" borderId="178" xfId="0" applyFont="1" applyFill="1" applyBorder="1" applyAlignment="1">
      <alignment horizontal="center" vertical="center" wrapText="1" shrinkToFit="1"/>
    </xf>
    <xf numFmtId="0" fontId="45" fillId="5" borderId="219" xfId="0" applyFont="1" applyFill="1" applyBorder="1" applyAlignment="1">
      <alignment horizontal="center" vertical="center" wrapText="1" shrinkToFit="1"/>
    </xf>
    <xf numFmtId="0" fontId="45" fillId="5" borderId="220" xfId="0" applyFont="1" applyFill="1" applyBorder="1" applyAlignment="1">
      <alignment horizontal="center" vertical="center" wrapText="1" shrinkToFit="1"/>
    </xf>
    <xf numFmtId="0" fontId="45" fillId="5" borderId="133" xfId="0" applyFont="1" applyFill="1" applyBorder="1" applyAlignment="1">
      <alignment horizontal="center" vertical="center" wrapText="1" shrinkToFit="1"/>
    </xf>
    <xf numFmtId="0" fontId="45" fillId="5" borderId="205" xfId="0" applyFont="1" applyFill="1" applyBorder="1" applyAlignment="1">
      <alignment horizontal="center" vertical="center" wrapText="1" shrinkToFit="1"/>
    </xf>
    <xf numFmtId="0" fontId="45" fillId="5" borderId="206" xfId="0" applyFont="1" applyFill="1" applyBorder="1" applyAlignment="1">
      <alignment horizontal="center" vertical="center" wrapText="1" shrinkToFit="1"/>
    </xf>
    <xf numFmtId="0" fontId="45" fillId="5" borderId="149" xfId="0" applyFont="1" applyFill="1" applyBorder="1" applyAlignment="1">
      <alignment horizontal="center" vertical="center" wrapText="1" shrinkToFit="1"/>
    </xf>
    <xf numFmtId="0" fontId="45" fillId="5" borderId="212" xfId="0" applyFont="1" applyFill="1" applyBorder="1" applyAlignment="1">
      <alignment horizontal="center" vertical="center" wrapText="1" shrinkToFit="1"/>
    </xf>
    <xf numFmtId="0" fontId="45" fillId="5" borderId="213" xfId="0" applyFont="1" applyFill="1" applyBorder="1" applyAlignment="1">
      <alignment horizontal="center" vertical="center" wrapText="1" shrinkToFit="1"/>
    </xf>
    <xf numFmtId="0" fontId="153" fillId="0" borderId="0" xfId="0" applyFont="1" applyAlignment="1">
      <alignment horizontal="center" vertical="center"/>
    </xf>
    <xf numFmtId="0" fontId="147" fillId="11" borderId="66" xfId="0" applyFont="1" applyFill="1" applyBorder="1" applyAlignment="1">
      <alignment horizontal="center" vertical="center"/>
    </xf>
    <xf numFmtId="0" fontId="147" fillId="11" borderId="186" xfId="0" applyFont="1" applyFill="1" applyBorder="1" applyAlignment="1">
      <alignment horizontal="center" vertical="center"/>
    </xf>
    <xf numFmtId="184" fontId="8" fillId="14" borderId="87" xfId="0" applyNumberFormat="1" applyFont="1" applyFill="1" applyBorder="1" applyAlignment="1" applyProtection="1">
      <alignment horizontal="center" vertical="center"/>
      <protection locked="0"/>
    </xf>
    <xf numFmtId="184" fontId="8" fillId="14" borderId="187" xfId="0" applyNumberFormat="1" applyFont="1" applyFill="1" applyBorder="1" applyAlignment="1" applyProtection="1">
      <alignment horizontal="center" vertical="center"/>
      <protection locked="0"/>
    </xf>
    <xf numFmtId="0" fontId="16" fillId="5" borderId="23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30" fillId="14" borderId="9" xfId="0" applyFont="1" applyFill="1" applyBorder="1" applyAlignment="1" applyProtection="1">
      <alignment horizontal="right" vertical="center"/>
      <protection locked="0"/>
    </xf>
    <xf numFmtId="0" fontId="130" fillId="14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>
      <alignment horizontal="center" vertical="center"/>
    </xf>
    <xf numFmtId="0" fontId="130" fillId="14" borderId="9" xfId="0" applyFont="1" applyFill="1" applyBorder="1" applyAlignment="1" applyProtection="1">
      <alignment horizontal="center" vertical="center"/>
      <protection locked="0"/>
    </xf>
    <xf numFmtId="0" fontId="130" fillId="14" borderId="11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6" fillId="5" borderId="12" xfId="0" applyFont="1" applyFill="1" applyBorder="1" applyAlignment="1">
      <alignment horizontal="center" vertical="center"/>
    </xf>
    <xf numFmtId="0" fontId="66" fillId="5" borderId="18" xfId="0" applyFont="1" applyFill="1" applyBorder="1" applyAlignment="1">
      <alignment horizontal="center" vertical="center"/>
    </xf>
    <xf numFmtId="0" fontId="66" fillId="5" borderId="31" xfId="0" applyFont="1" applyFill="1" applyBorder="1" applyAlignment="1">
      <alignment horizontal="center" vertical="center"/>
    </xf>
    <xf numFmtId="0" fontId="66" fillId="5" borderId="28" xfId="0" applyFont="1" applyFill="1" applyBorder="1" applyAlignment="1">
      <alignment horizontal="center" vertical="center"/>
    </xf>
    <xf numFmtId="0" fontId="45" fillId="0" borderId="70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69" xfId="0" applyFont="1" applyBorder="1" applyAlignment="1">
      <alignment horizontal="center" vertical="center" shrinkToFit="1"/>
    </xf>
    <xf numFmtId="0" fontId="134" fillId="14" borderId="191" xfId="0" applyFont="1" applyFill="1" applyBorder="1" applyAlignment="1" applyProtection="1">
      <alignment horizontal="center" vertical="center" shrinkToFit="1"/>
      <protection locked="0"/>
    </xf>
    <xf numFmtId="0" fontId="134" fillId="14" borderId="192" xfId="0" applyFont="1" applyFill="1" applyBorder="1" applyAlignment="1" applyProtection="1">
      <alignment horizontal="center" vertical="center" shrinkToFit="1"/>
      <protection locked="0"/>
    </xf>
    <xf numFmtId="0" fontId="45" fillId="0" borderId="113" xfId="0" applyFont="1" applyBorder="1" applyAlignment="1">
      <alignment horizontal="center" vertical="center" shrinkToFit="1"/>
    </xf>
    <xf numFmtId="0" fontId="45" fillId="0" borderId="114" xfId="0" applyFont="1" applyBorder="1" applyAlignment="1">
      <alignment horizontal="center" vertical="center" shrinkToFit="1"/>
    </xf>
    <xf numFmtId="0" fontId="45" fillId="0" borderId="47" xfId="0" applyFont="1" applyBorder="1" applyAlignment="1">
      <alignment horizontal="center" vertical="center" shrinkToFit="1"/>
    </xf>
    <xf numFmtId="0" fontId="134" fillId="14" borderId="14" xfId="0" applyFont="1" applyFill="1" applyBorder="1" applyAlignment="1" applyProtection="1">
      <alignment horizontal="center" vertical="center" shrinkToFit="1"/>
      <protection locked="0"/>
    </xf>
    <xf numFmtId="0" fontId="134" fillId="14" borderId="19" xfId="0" applyFont="1" applyFill="1" applyBorder="1" applyAlignment="1" applyProtection="1">
      <alignment horizontal="center" vertical="center" shrinkToFit="1"/>
      <protection locked="0"/>
    </xf>
    <xf numFmtId="0" fontId="45" fillId="0" borderId="12" xfId="0" applyFont="1" applyBorder="1" applyAlignment="1">
      <alignment horizontal="center" vertical="center" wrapText="1" shrinkToFit="1"/>
    </xf>
    <xf numFmtId="0" fontId="45" fillId="0" borderId="18" xfId="0" applyFont="1" applyBorder="1" applyAlignment="1">
      <alignment horizontal="center" vertical="center" wrapText="1" shrinkToFit="1"/>
    </xf>
    <xf numFmtId="0" fontId="45" fillId="3" borderId="12" xfId="0" applyFont="1" applyFill="1" applyBorder="1" applyAlignment="1">
      <alignment horizontal="center" vertical="center" wrapText="1" shrinkToFit="1"/>
    </xf>
    <xf numFmtId="0" fontId="45" fillId="3" borderId="18" xfId="0" applyFont="1" applyFill="1" applyBorder="1" applyAlignment="1">
      <alignment horizontal="center" vertical="center" wrapText="1" shrinkToFit="1"/>
    </xf>
    <xf numFmtId="0" fontId="45" fillId="3" borderId="28" xfId="0" applyFont="1" applyFill="1" applyBorder="1" applyAlignment="1">
      <alignment horizontal="center" vertical="center" wrapText="1" shrinkToFit="1"/>
    </xf>
    <xf numFmtId="0" fontId="66" fillId="0" borderId="199" xfId="0" applyFont="1" applyBorder="1" applyAlignment="1">
      <alignment horizontal="center" vertical="center" shrinkToFit="1"/>
    </xf>
    <xf numFmtId="0" fontId="66" fillId="0" borderId="200" xfId="0" applyFont="1" applyBorder="1" applyAlignment="1">
      <alignment horizontal="center" vertical="center" shrinkToFit="1"/>
    </xf>
    <xf numFmtId="0" fontId="66" fillId="0" borderId="201" xfId="0" applyFont="1" applyBorder="1" applyAlignment="1">
      <alignment horizontal="center" vertical="center" shrinkToFit="1"/>
    </xf>
    <xf numFmtId="0" fontId="45" fillId="3" borderId="199" xfId="0" applyFont="1" applyFill="1" applyBorder="1" applyAlignment="1">
      <alignment horizontal="center" vertical="center" shrinkToFit="1"/>
    </xf>
    <xf numFmtId="0" fontId="45" fillId="3" borderId="200" xfId="0" applyFont="1" applyFill="1" applyBorder="1" applyAlignment="1">
      <alignment horizontal="center" vertical="center" shrinkToFit="1"/>
    </xf>
    <xf numFmtId="0" fontId="45" fillId="3" borderId="202" xfId="0" applyFont="1" applyFill="1" applyBorder="1" applyAlignment="1">
      <alignment horizontal="center" vertical="center" shrinkToFit="1"/>
    </xf>
    <xf numFmtId="0" fontId="24" fillId="0" borderId="65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66" fillId="0" borderId="194" xfId="0" applyFont="1" applyBorder="1" applyAlignment="1">
      <alignment horizontal="center" vertical="center" wrapText="1" shrinkToFit="1"/>
    </xf>
    <xf numFmtId="0" fontId="66" fillId="0" borderId="195" xfId="0" applyFont="1" applyBorder="1" applyAlignment="1">
      <alignment horizontal="center" vertical="center" wrapText="1" shrinkToFit="1"/>
    </xf>
    <xf numFmtId="0" fontId="66" fillId="0" borderId="196" xfId="0" applyFont="1" applyBorder="1" applyAlignment="1">
      <alignment horizontal="center" vertical="center" wrapText="1" shrinkToFit="1"/>
    </xf>
    <xf numFmtId="0" fontId="66" fillId="0" borderId="194" xfId="0" applyFont="1" applyBorder="1" applyAlignment="1">
      <alignment horizontal="center" vertical="center" shrinkToFit="1"/>
    </xf>
    <xf numFmtId="0" fontId="66" fillId="0" borderId="195" xfId="0" applyFont="1" applyBorder="1" applyAlignment="1">
      <alignment horizontal="center" vertical="center" shrinkToFit="1"/>
    </xf>
    <xf numFmtId="0" fontId="66" fillId="0" borderId="197" xfId="0" applyFont="1" applyBorder="1" applyAlignment="1">
      <alignment horizontal="center" vertical="center" shrinkToFit="1"/>
    </xf>
    <xf numFmtId="0" fontId="45" fillId="5" borderId="179" xfId="0" applyFont="1" applyFill="1" applyBorder="1" applyAlignment="1">
      <alignment horizontal="center" vertical="center" wrapText="1" shrinkToFit="1"/>
    </xf>
    <xf numFmtId="0" fontId="45" fillId="5" borderId="203" xfId="0" applyFont="1" applyFill="1" applyBorder="1" applyAlignment="1">
      <alignment horizontal="center" vertical="center" wrapText="1" shrinkToFit="1"/>
    </xf>
    <xf numFmtId="0" fontId="45" fillId="5" borderId="204" xfId="0" applyFont="1" applyFill="1" applyBorder="1" applyAlignment="1">
      <alignment horizontal="center" vertical="center" wrapText="1" shrinkToFit="1"/>
    </xf>
    <xf numFmtId="0" fontId="45" fillId="5" borderId="175" xfId="0" applyFont="1" applyFill="1" applyBorder="1" applyAlignment="1">
      <alignment horizontal="center" vertical="center" shrinkToFit="1"/>
    </xf>
    <xf numFmtId="0" fontId="45" fillId="5" borderId="207" xfId="0" applyFont="1" applyFill="1" applyBorder="1" applyAlignment="1">
      <alignment horizontal="center" vertical="center" shrinkToFit="1"/>
    </xf>
    <xf numFmtId="0" fontId="45" fillId="5" borderId="214" xfId="0" applyFont="1" applyFill="1" applyBorder="1" applyAlignment="1">
      <alignment horizontal="center" vertical="center" shrinkToFit="1"/>
    </xf>
    <xf numFmtId="0" fontId="24" fillId="5" borderId="193" xfId="0" applyFont="1" applyFill="1" applyBorder="1" applyAlignment="1">
      <alignment horizontal="center" vertical="center" wrapText="1" shrinkToFit="1"/>
    </xf>
    <xf numFmtId="0" fontId="24" fillId="5" borderId="208" xfId="0" applyFont="1" applyFill="1" applyBorder="1" applyAlignment="1">
      <alignment horizontal="center" vertical="center" wrapText="1" shrinkToFit="1"/>
    </xf>
    <xf numFmtId="0" fontId="134" fillId="14" borderId="194" xfId="0" applyFont="1" applyFill="1" applyBorder="1" applyAlignment="1" applyProtection="1">
      <alignment horizontal="center" vertical="center" shrinkToFit="1"/>
      <protection locked="0"/>
    </xf>
    <xf numFmtId="0" fontId="134" fillId="14" borderId="197" xfId="0" applyFont="1" applyFill="1" applyBorder="1" applyAlignment="1" applyProtection="1">
      <alignment horizontal="center" vertical="center" shrinkToFit="1"/>
      <protection locked="0"/>
    </xf>
    <xf numFmtId="0" fontId="134" fillId="14" borderId="209" xfId="0" applyFont="1" applyFill="1" applyBorder="1" applyAlignment="1" applyProtection="1">
      <alignment horizontal="center" vertical="center" shrinkToFit="1"/>
      <protection locked="0"/>
    </xf>
    <xf numFmtId="0" fontId="134" fillId="14" borderId="210" xfId="0" applyFont="1" applyFill="1" applyBorder="1" applyAlignment="1" applyProtection="1">
      <alignment horizontal="center" vertical="center" shrinkToFit="1"/>
      <protection locked="0"/>
    </xf>
    <xf numFmtId="0" fontId="24" fillId="5" borderId="211" xfId="0" applyFont="1" applyFill="1" applyBorder="1" applyAlignment="1">
      <alignment horizontal="center" vertical="center" wrapText="1" shrinkToFit="1"/>
    </xf>
    <xf numFmtId="0" fontId="24" fillId="5" borderId="198" xfId="0" applyFont="1" applyFill="1" applyBorder="1" applyAlignment="1">
      <alignment horizontal="center" vertical="center" wrapText="1" shrinkToFit="1"/>
    </xf>
    <xf numFmtId="0" fontId="134" fillId="14" borderId="215" xfId="0" applyFont="1" applyFill="1" applyBorder="1" applyAlignment="1" applyProtection="1">
      <alignment horizontal="center" vertical="center" shrinkToFit="1"/>
      <protection locked="0"/>
    </xf>
    <xf numFmtId="0" fontId="134" fillId="14" borderId="202" xfId="0" applyFont="1" applyFill="1" applyBorder="1" applyAlignment="1" applyProtection="1">
      <alignment horizontal="center" vertical="center" shrinkToFit="1"/>
      <protection locked="0"/>
    </xf>
    <xf numFmtId="0" fontId="66" fillId="0" borderId="140" xfId="0" applyFont="1" applyBorder="1" applyAlignment="1">
      <alignment horizontal="center" vertical="center" shrinkToFit="1"/>
    </xf>
    <xf numFmtId="0" fontId="66" fillId="0" borderId="216" xfId="0" applyFont="1" applyBorder="1" applyAlignment="1">
      <alignment horizontal="center" vertical="center" shrinkToFit="1"/>
    </xf>
    <xf numFmtId="0" fontId="66" fillId="0" borderId="217" xfId="0" applyFont="1" applyBorder="1" applyAlignment="1">
      <alignment horizontal="center" vertical="center" shrinkToFit="1"/>
    </xf>
    <xf numFmtId="0" fontId="45" fillId="3" borderId="140" xfId="0" applyFont="1" applyFill="1" applyBorder="1" applyAlignment="1">
      <alignment horizontal="center" vertical="center" wrapText="1" shrinkToFit="1"/>
    </xf>
    <xf numFmtId="0" fontId="45" fillId="3" borderId="216" xfId="0" applyFont="1" applyFill="1" applyBorder="1" applyAlignment="1">
      <alignment horizontal="center" vertical="center" wrapText="1" shrinkToFit="1"/>
    </xf>
    <xf numFmtId="0" fontId="45" fillId="3" borderId="218" xfId="0" applyFont="1" applyFill="1" applyBorder="1" applyAlignment="1">
      <alignment horizontal="center" vertical="center" wrapText="1" shrinkToFit="1"/>
    </xf>
    <xf numFmtId="0" fontId="45" fillId="5" borderId="221" xfId="0" applyFont="1" applyFill="1" applyBorder="1" applyAlignment="1">
      <alignment horizontal="center" vertical="center" shrinkToFit="1"/>
    </xf>
    <xf numFmtId="0" fontId="45" fillId="0" borderId="222" xfId="0" applyFont="1" applyBorder="1" applyAlignment="1">
      <alignment horizontal="center" vertical="center" shrinkToFit="1"/>
    </xf>
    <xf numFmtId="0" fontId="45" fillId="0" borderId="219" xfId="0" applyFont="1" applyBorder="1" applyAlignment="1">
      <alignment horizontal="center" vertical="center" shrinkToFit="1"/>
    </xf>
    <xf numFmtId="0" fontId="45" fillId="0" borderId="220" xfId="0" applyFont="1" applyBorder="1" applyAlignment="1">
      <alignment horizontal="center" vertical="center" shrinkToFit="1"/>
    </xf>
    <xf numFmtId="0" fontId="45" fillId="0" borderId="223" xfId="0" applyFont="1" applyBorder="1" applyAlignment="1">
      <alignment horizontal="center" vertical="center" shrinkToFit="1"/>
    </xf>
    <xf numFmtId="0" fontId="45" fillId="0" borderId="224" xfId="0" applyFont="1" applyBorder="1" applyAlignment="1">
      <alignment horizontal="center" vertical="center" shrinkToFit="1"/>
    </xf>
    <xf numFmtId="0" fontId="45" fillId="0" borderId="225" xfId="0" applyFont="1" applyBorder="1" applyAlignment="1">
      <alignment horizontal="center" vertical="center" shrinkToFit="1"/>
    </xf>
    <xf numFmtId="0" fontId="45" fillId="0" borderId="221" xfId="0" applyFont="1" applyBorder="1" applyAlignment="1">
      <alignment horizontal="center" vertical="center" shrinkToFit="1"/>
    </xf>
    <xf numFmtId="0" fontId="45" fillId="0" borderId="226" xfId="0" applyFont="1" applyBorder="1" applyAlignment="1">
      <alignment horizontal="center" vertical="center" shrinkToFit="1"/>
    </xf>
    <xf numFmtId="0" fontId="66" fillId="0" borderId="193" xfId="0" applyFont="1" applyBorder="1" applyAlignment="1">
      <alignment horizontal="center" vertical="center" shrinkToFit="1"/>
    </xf>
    <xf numFmtId="0" fontId="66" fillId="0" borderId="208" xfId="0" applyFont="1" applyBorder="1" applyAlignment="1">
      <alignment horizontal="center" vertical="center" shrinkToFit="1"/>
    </xf>
    <xf numFmtId="0" fontId="134" fillId="14" borderId="199" xfId="0" applyFont="1" applyFill="1" applyBorder="1" applyAlignment="1" applyProtection="1">
      <alignment horizontal="center" vertical="center" shrinkToFit="1"/>
      <protection locked="0"/>
    </xf>
    <xf numFmtId="0" fontId="24" fillId="0" borderId="175" xfId="0" applyFont="1" applyBorder="1" applyAlignment="1">
      <alignment horizontal="center" vertical="center" wrapText="1" shrinkToFit="1"/>
    </xf>
    <xf numFmtId="0" fontId="24" fillId="0" borderId="232" xfId="0" applyFont="1" applyBorder="1" applyAlignment="1">
      <alignment horizontal="center" vertical="center" wrapText="1" shrinkToFit="1"/>
    </xf>
    <xf numFmtId="0" fontId="66" fillId="0" borderId="211" xfId="0" applyFont="1" applyBorder="1" applyAlignment="1">
      <alignment horizontal="center" vertical="center" wrapText="1" shrinkToFit="1"/>
    </xf>
    <xf numFmtId="0" fontId="66" fillId="0" borderId="229" xfId="0" applyFont="1" applyBorder="1" applyAlignment="1">
      <alignment horizontal="center" vertical="center" shrinkToFit="1"/>
    </xf>
    <xf numFmtId="0" fontId="134" fillId="14" borderId="97" xfId="0" applyFont="1" applyFill="1" applyBorder="1" applyAlignment="1" applyProtection="1">
      <alignment horizontal="center" vertical="center" shrinkToFit="1"/>
      <protection locked="0"/>
    </xf>
    <xf numFmtId="0" fontId="134" fillId="14" borderId="93" xfId="0" applyFont="1" applyFill="1" applyBorder="1" applyAlignment="1" applyProtection="1">
      <alignment horizontal="center" vertical="center" shrinkToFit="1"/>
      <protection locked="0"/>
    </xf>
    <xf numFmtId="0" fontId="24" fillId="0" borderId="209" xfId="0" applyFont="1" applyBorder="1" applyAlignment="1">
      <alignment horizontal="center" vertical="center" wrapText="1" shrinkToFit="1"/>
    </xf>
    <xf numFmtId="0" fontId="24" fillId="0" borderId="227" xfId="0" applyFont="1" applyBorder="1" applyAlignment="1">
      <alignment horizontal="center" vertical="center" wrapText="1" shrinkToFit="1"/>
    </xf>
    <xf numFmtId="0" fontId="24" fillId="0" borderId="228" xfId="0" applyFont="1" applyBorder="1" applyAlignment="1">
      <alignment horizontal="center" vertical="center" wrapText="1" shrinkToFit="1"/>
    </xf>
    <xf numFmtId="0" fontId="24" fillId="0" borderId="179" xfId="0" applyFont="1" applyBorder="1" applyAlignment="1">
      <alignment horizontal="center" vertical="center" wrapText="1" shrinkToFit="1"/>
    </xf>
    <xf numFmtId="0" fontId="24" fillId="0" borderId="203" xfId="0" applyFont="1" applyBorder="1" applyAlignment="1">
      <alignment horizontal="center" vertical="center" wrapText="1" shrinkToFit="1"/>
    </xf>
    <xf numFmtId="0" fontId="24" fillId="0" borderId="204" xfId="0" applyFont="1" applyBorder="1" applyAlignment="1">
      <alignment horizontal="center" vertical="center" wrapText="1" shrinkToFit="1"/>
    </xf>
    <xf numFmtId="0" fontId="24" fillId="0" borderId="131" xfId="0" applyFont="1" applyBorder="1" applyAlignment="1">
      <alignment horizontal="center" vertical="center" wrapText="1" shrinkToFit="1"/>
    </xf>
    <xf numFmtId="0" fontId="24" fillId="0" borderId="230" xfId="0" applyFont="1" applyBorder="1" applyAlignment="1">
      <alignment horizontal="center" vertical="center" wrapText="1" shrinkToFit="1"/>
    </xf>
    <xf numFmtId="0" fontId="24" fillId="0" borderId="231" xfId="0" applyFont="1" applyBorder="1" applyAlignment="1">
      <alignment horizontal="center" vertical="center" wrapText="1" shrinkToFit="1"/>
    </xf>
    <xf numFmtId="0" fontId="76" fillId="0" borderId="18" xfId="0" applyFont="1" applyBorder="1" applyAlignment="1">
      <alignment horizontal="center" vertical="center"/>
    </xf>
    <xf numFmtId="0" fontId="76" fillId="0" borderId="18" xfId="0" applyFont="1" applyBorder="1" applyAlignment="1" applyProtection="1">
      <alignment horizontal="center" vertical="center"/>
      <protection locked="0"/>
    </xf>
    <xf numFmtId="0" fontId="71" fillId="0" borderId="12" xfId="0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 wrapText="1"/>
    </xf>
    <xf numFmtId="0" fontId="71" fillId="0" borderId="31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71" fillId="0" borderId="18" xfId="0" applyFont="1" applyBorder="1" applyAlignment="1" applyProtection="1">
      <alignment horizontal="center" vertical="center" wrapText="1"/>
      <protection locked="0"/>
    </xf>
    <xf numFmtId="0" fontId="76" fillId="0" borderId="18" xfId="0" applyFont="1" applyBorder="1" applyAlignment="1">
      <alignment horizontal="left" vertical="center"/>
    </xf>
    <xf numFmtId="0" fontId="82" fillId="0" borderId="103" xfId="0" applyFont="1" applyBorder="1" applyAlignment="1" applyProtection="1">
      <alignment horizontal="center" vertical="center"/>
      <protection locked="0"/>
    </xf>
    <xf numFmtId="0" fontId="82" fillId="0" borderId="18" xfId="0" applyFont="1" applyBorder="1" applyAlignment="1" applyProtection="1">
      <alignment horizontal="center" vertical="center"/>
      <protection locked="0"/>
    </xf>
    <xf numFmtId="0" fontId="79" fillId="8" borderId="12" xfId="0" applyFont="1" applyFill="1" applyBorder="1" applyAlignment="1">
      <alignment horizontal="center" vertical="center" wrapText="1"/>
    </xf>
    <xf numFmtId="0" fontId="79" fillId="8" borderId="18" xfId="0" applyFont="1" applyFill="1" applyBorder="1" applyAlignment="1">
      <alignment horizontal="center" vertical="center" wrapText="1"/>
    </xf>
    <xf numFmtId="0" fontId="79" fillId="8" borderId="31" xfId="0" applyFont="1" applyFill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71" fillId="0" borderId="63" xfId="0" applyFont="1" applyBorder="1" applyAlignment="1">
      <alignment horizontal="center" vertical="center" wrapText="1"/>
    </xf>
    <xf numFmtId="0" fontId="71" fillId="0" borderId="60" xfId="0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0" fontId="71" fillId="0" borderId="65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/>
    </xf>
    <xf numFmtId="0" fontId="74" fillId="0" borderId="18" xfId="0" applyFont="1" applyBorder="1" applyAlignment="1">
      <alignment horizontal="center" vertical="center"/>
    </xf>
    <xf numFmtId="181" fontId="71" fillId="0" borderId="103" xfId="0" applyNumberFormat="1" applyFont="1" applyBorder="1" applyAlignment="1" applyProtection="1">
      <alignment horizontal="center" vertical="center" wrapText="1"/>
      <protection locked="0"/>
    </xf>
    <xf numFmtId="181" fontId="71" fillId="0" borderId="18" xfId="0" applyNumberFormat="1" applyFont="1" applyBorder="1" applyAlignment="1" applyProtection="1">
      <alignment horizontal="center" vertical="center" wrapText="1"/>
      <protection locked="0"/>
    </xf>
    <xf numFmtId="181" fontId="71" fillId="0" borderId="31" xfId="0" applyNumberFormat="1" applyFont="1" applyBorder="1" applyAlignment="1" applyProtection="1">
      <alignment horizontal="center" vertical="center" wrapText="1"/>
      <protection locked="0"/>
    </xf>
    <xf numFmtId="0" fontId="74" fillId="0" borderId="102" xfId="0" applyFont="1" applyBorder="1" applyAlignment="1">
      <alignment horizontal="center" vertical="center"/>
    </xf>
    <xf numFmtId="32" fontId="74" fillId="0" borderId="18" xfId="0" applyNumberFormat="1" applyFont="1" applyBorder="1" applyAlignment="1" applyProtection="1">
      <alignment horizontal="center" vertical="center"/>
      <protection locked="0"/>
    </xf>
    <xf numFmtId="0" fontId="74" fillId="0" borderId="3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 wrapText="1"/>
    </xf>
    <xf numFmtId="0" fontId="74" fillId="0" borderId="103" xfId="0" applyFont="1" applyBorder="1" applyAlignment="1" applyProtection="1">
      <alignment horizontal="center" vertical="center"/>
      <protection locked="0"/>
    </xf>
    <xf numFmtId="0" fontId="74" fillId="0" borderId="18" xfId="0" applyFont="1" applyBorder="1" applyAlignment="1" applyProtection="1">
      <alignment horizontal="center" vertical="center"/>
      <protection locked="0"/>
    </xf>
    <xf numFmtId="0" fontId="74" fillId="0" borderId="18" xfId="0" applyFont="1" applyBorder="1" applyAlignment="1">
      <alignment horizontal="center" vertical="center" wrapText="1"/>
    </xf>
    <xf numFmtId="0" fontId="74" fillId="0" borderId="102" xfId="0" applyFont="1" applyBorder="1" applyAlignment="1">
      <alignment horizontal="center" vertical="center" wrapText="1"/>
    </xf>
    <xf numFmtId="0" fontId="74" fillId="0" borderId="18" xfId="0" applyFont="1" applyBorder="1" applyAlignment="1" applyProtection="1">
      <alignment horizontal="center" vertical="center" wrapText="1"/>
      <protection locked="0"/>
    </xf>
    <xf numFmtId="0" fontId="83" fillId="0" borderId="18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79" fillId="8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shrinkToFit="1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75" fillId="0" borderId="12" xfId="0" applyFont="1" applyBorder="1" applyAlignment="1" applyProtection="1">
      <alignment horizontal="left" vertical="center" indent="1"/>
      <protection locked="0"/>
    </xf>
    <xf numFmtId="0" fontId="75" fillId="0" borderId="18" xfId="0" applyFont="1" applyBorder="1" applyAlignment="1" applyProtection="1">
      <alignment horizontal="left" vertical="center" indent="1"/>
      <protection locked="0"/>
    </xf>
    <xf numFmtId="0" fontId="75" fillId="0" borderId="31" xfId="0" applyFont="1" applyBorder="1" applyAlignment="1" applyProtection="1">
      <alignment horizontal="left" vertical="center" indent="1"/>
      <protection locked="0"/>
    </xf>
    <xf numFmtId="32" fontId="74" fillId="0" borderId="14" xfId="0" applyNumberFormat="1" applyFont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181" fontId="71" fillId="0" borderId="0" xfId="0" applyNumberFormat="1" applyFont="1" applyAlignment="1" applyProtection="1">
      <alignment horizontal="center" vertical="center" wrapText="1"/>
      <protection locked="0"/>
    </xf>
    <xf numFmtId="181" fontId="71" fillId="0" borderId="14" xfId="0" applyNumberFormat="1" applyFont="1" applyBorder="1" applyAlignment="1" applyProtection="1">
      <alignment horizontal="center" vertical="center" wrapText="1"/>
      <protection locked="0"/>
    </xf>
    <xf numFmtId="32" fontId="77" fillId="0" borderId="14" xfId="0" applyNumberFormat="1" applyFont="1" applyBorder="1" applyAlignment="1" applyProtection="1">
      <alignment horizontal="center" vertical="center"/>
      <protection locked="0"/>
    </xf>
    <xf numFmtId="0" fontId="71" fillId="0" borderId="63" xfId="0" applyFont="1" applyBorder="1" applyAlignment="1" applyProtection="1">
      <alignment vertical="center" wrapText="1"/>
      <protection locked="0"/>
    </xf>
    <xf numFmtId="0" fontId="71" fillId="0" borderId="60" xfId="0" applyFont="1" applyBorder="1" applyAlignment="1" applyProtection="1">
      <alignment vertical="center" wrapText="1"/>
      <protection locked="0"/>
    </xf>
    <xf numFmtId="0" fontId="71" fillId="0" borderId="64" xfId="0" applyFont="1" applyBorder="1" applyAlignment="1" applyProtection="1">
      <alignment vertical="center" wrapText="1"/>
      <protection locked="0"/>
    </xf>
    <xf numFmtId="0" fontId="71" fillId="0" borderId="70" xfId="0" applyFont="1" applyBorder="1" applyAlignment="1" applyProtection="1">
      <alignment vertical="center" wrapText="1"/>
      <protection locked="0"/>
    </xf>
    <xf numFmtId="0" fontId="71" fillId="0" borderId="0" xfId="0" applyFont="1" applyAlignment="1" applyProtection="1">
      <alignment vertical="center" wrapText="1"/>
      <protection locked="0"/>
    </xf>
    <xf numFmtId="0" fontId="71" fillId="0" borderId="69" xfId="0" applyFont="1" applyBorder="1" applyAlignment="1" applyProtection="1">
      <alignment vertical="center" wrapText="1"/>
      <protection locked="0"/>
    </xf>
    <xf numFmtId="0" fontId="71" fillId="0" borderId="65" xfId="0" applyFont="1" applyBorder="1" applyAlignment="1" applyProtection="1">
      <alignment vertical="center" wrapText="1"/>
      <protection locked="0"/>
    </xf>
    <xf numFmtId="0" fontId="71" fillId="0" borderId="14" xfId="0" applyFont="1" applyBorder="1" applyAlignment="1" applyProtection="1">
      <alignment vertical="center" wrapText="1"/>
      <protection locked="0"/>
    </xf>
    <xf numFmtId="0" fontId="71" fillId="0" borderId="13" xfId="0" applyFont="1" applyBorder="1" applyAlignment="1" applyProtection="1">
      <alignment vertical="center" wrapText="1"/>
      <protection locked="0"/>
    </xf>
    <xf numFmtId="0" fontId="82" fillId="0" borderId="14" xfId="0" applyFont="1" applyBorder="1" applyAlignment="1" applyProtection="1">
      <alignment horizontal="center" vertical="center"/>
      <protection locked="0"/>
    </xf>
    <xf numFmtId="0" fontId="76" fillId="0" borderId="0" xfId="0" applyFont="1" applyAlignment="1">
      <alignment horizontal="righ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center" vertical="center"/>
    </xf>
    <xf numFmtId="32" fontId="77" fillId="0" borderId="18" xfId="0" applyNumberFormat="1" applyFont="1" applyBorder="1" applyAlignment="1" applyProtection="1">
      <alignment horizontal="center" vertical="center"/>
      <protection locked="0"/>
    </xf>
    <xf numFmtId="0" fontId="71" fillId="0" borderId="0" xfId="0" applyFont="1" applyAlignment="1">
      <alignment horizontal="left" vertical="center"/>
    </xf>
    <xf numFmtId="0" fontId="71" fillId="0" borderId="14" xfId="0" applyFont="1" applyBorder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32" fontId="71" fillId="0" borderId="14" xfId="0" applyNumberFormat="1" applyFont="1" applyBorder="1" applyAlignment="1" applyProtection="1">
      <alignment horizontal="center" vertical="center" wrapText="1"/>
      <protection locked="0"/>
    </xf>
    <xf numFmtId="0" fontId="146" fillId="0" borderId="0" xfId="0" applyFont="1" applyAlignment="1">
      <alignment horizontal="left" vertical="center" wrapText="1"/>
    </xf>
    <xf numFmtId="0" fontId="144" fillId="0" borderId="0" xfId="0" applyFont="1" applyAlignment="1">
      <alignment horizontal="left" vertical="center" wrapText="1"/>
    </xf>
    <xf numFmtId="181" fontId="74" fillId="0" borderId="14" xfId="0" applyNumberFormat="1" applyFont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558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12</xdr:row>
      <xdr:rowOff>123825</xdr:rowOff>
    </xdr:from>
    <xdr:to>
      <xdr:col>14</xdr:col>
      <xdr:colOff>247650</xdr:colOff>
      <xdr:row>12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15</xdr:row>
      <xdr:rowOff>152401</xdr:rowOff>
    </xdr:from>
    <xdr:to>
      <xdr:col>14</xdr:col>
      <xdr:colOff>304800</xdr:colOff>
      <xdr:row>15</xdr:row>
      <xdr:rowOff>152401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038350" y="54292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23</xdr:row>
      <xdr:rowOff>142875</xdr:rowOff>
    </xdr:from>
    <xdr:to>
      <xdr:col>14</xdr:col>
      <xdr:colOff>228600</xdr:colOff>
      <xdr:row>23</xdr:row>
      <xdr:rowOff>142876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95525" y="64103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26</xdr:row>
      <xdr:rowOff>142877</xdr:rowOff>
    </xdr:from>
    <xdr:to>
      <xdr:col>14</xdr:col>
      <xdr:colOff>219075</xdr:colOff>
      <xdr:row>26</xdr:row>
      <xdr:rowOff>142877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524125" y="74009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20</xdr:row>
      <xdr:rowOff>152401</xdr:rowOff>
    </xdr:from>
    <xdr:to>
      <xdr:col>14</xdr:col>
      <xdr:colOff>238125</xdr:colOff>
      <xdr:row>20</xdr:row>
      <xdr:rowOff>152402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495550" y="592455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12</xdr:row>
      <xdr:rowOff>123825</xdr:rowOff>
    </xdr:from>
    <xdr:to>
      <xdr:col>37</xdr:col>
      <xdr:colOff>247650</xdr:colOff>
      <xdr:row>12</xdr:row>
      <xdr:rowOff>123825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4838700" y="54292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23</xdr:row>
      <xdr:rowOff>142875</xdr:rowOff>
    </xdr:from>
    <xdr:to>
      <xdr:col>37</xdr:col>
      <xdr:colOff>228600</xdr:colOff>
      <xdr:row>23</xdr:row>
      <xdr:rowOff>142876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295525" y="64103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2524125" y="74009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20</xdr:row>
      <xdr:rowOff>152401</xdr:rowOff>
    </xdr:from>
    <xdr:to>
      <xdr:col>37</xdr:col>
      <xdr:colOff>238125</xdr:colOff>
      <xdr:row>20</xdr:row>
      <xdr:rowOff>152402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2495550" y="592455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33</xdr:row>
      <xdr:rowOff>142877</xdr:rowOff>
    </xdr:from>
    <xdr:to>
      <xdr:col>14</xdr:col>
      <xdr:colOff>219075</xdr:colOff>
      <xdr:row>33</xdr:row>
      <xdr:rowOff>142877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095625" y="839152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38</xdr:row>
      <xdr:rowOff>142877</xdr:rowOff>
    </xdr:from>
    <xdr:to>
      <xdr:col>14</xdr:col>
      <xdr:colOff>219075</xdr:colOff>
      <xdr:row>38</xdr:row>
      <xdr:rowOff>142877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362325" y="88868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44</xdr:row>
      <xdr:rowOff>142877</xdr:rowOff>
    </xdr:from>
    <xdr:to>
      <xdr:col>14</xdr:col>
      <xdr:colOff>219075</xdr:colOff>
      <xdr:row>44</xdr:row>
      <xdr:rowOff>142877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2867025" y="938212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95250</xdr:colOff>
      <xdr:row>33</xdr:row>
      <xdr:rowOff>142877</xdr:rowOff>
    </xdr:from>
    <xdr:to>
      <xdr:col>37</xdr:col>
      <xdr:colOff>219075</xdr:colOff>
      <xdr:row>33</xdr:row>
      <xdr:rowOff>142877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3095625" y="839152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28575</xdr:colOff>
      <xdr:row>38</xdr:row>
      <xdr:rowOff>142877</xdr:rowOff>
    </xdr:from>
    <xdr:to>
      <xdr:col>37</xdr:col>
      <xdr:colOff>219075</xdr:colOff>
      <xdr:row>38</xdr:row>
      <xdr:rowOff>142877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3362325" y="88868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2867025" y="938212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16</xdr:row>
      <xdr:rowOff>152401</xdr:rowOff>
    </xdr:from>
    <xdr:to>
      <xdr:col>14</xdr:col>
      <xdr:colOff>304800</xdr:colOff>
      <xdr:row>16</xdr:row>
      <xdr:rowOff>152401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4067175" y="56769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12506325" y="54292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38100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038350" y="54292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4067175" y="56769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12</xdr:row>
      <xdr:rowOff>123825</xdr:rowOff>
    </xdr:from>
    <xdr:to>
      <xdr:col>14</xdr:col>
      <xdr:colOff>247650</xdr:colOff>
      <xdr:row>12</xdr:row>
      <xdr:rowOff>123825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15</xdr:row>
      <xdr:rowOff>152401</xdr:rowOff>
    </xdr:from>
    <xdr:to>
      <xdr:col>14</xdr:col>
      <xdr:colOff>304800</xdr:colOff>
      <xdr:row>15</xdr:row>
      <xdr:rowOff>152401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2038350" y="59245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23</xdr:row>
      <xdr:rowOff>142875</xdr:rowOff>
    </xdr:from>
    <xdr:to>
      <xdr:col>14</xdr:col>
      <xdr:colOff>228600</xdr:colOff>
      <xdr:row>23</xdr:row>
      <xdr:rowOff>142876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26</xdr:row>
      <xdr:rowOff>142877</xdr:rowOff>
    </xdr:from>
    <xdr:to>
      <xdr:col>14</xdr:col>
      <xdr:colOff>219075</xdr:colOff>
      <xdr:row>26</xdr:row>
      <xdr:rowOff>142877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2524125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20</xdr:row>
      <xdr:rowOff>152401</xdr:rowOff>
    </xdr:from>
    <xdr:to>
      <xdr:col>14</xdr:col>
      <xdr:colOff>238125</xdr:colOff>
      <xdr:row>20</xdr:row>
      <xdr:rowOff>152402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12</xdr:row>
      <xdr:rowOff>123825</xdr:rowOff>
    </xdr:from>
    <xdr:to>
      <xdr:col>37</xdr:col>
      <xdr:colOff>247650</xdr:colOff>
      <xdr:row>12</xdr:row>
      <xdr:rowOff>123825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12506325" y="59245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23</xdr:row>
      <xdr:rowOff>142875</xdr:rowOff>
    </xdr:from>
    <xdr:to>
      <xdr:col>37</xdr:col>
      <xdr:colOff>228600</xdr:colOff>
      <xdr:row>23</xdr:row>
      <xdr:rowOff>142876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10191750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20</xdr:row>
      <xdr:rowOff>152401</xdr:rowOff>
    </xdr:from>
    <xdr:to>
      <xdr:col>37</xdr:col>
      <xdr:colOff>238125</xdr:colOff>
      <xdr:row>20</xdr:row>
      <xdr:rowOff>152402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33</xdr:row>
      <xdr:rowOff>142877</xdr:rowOff>
    </xdr:from>
    <xdr:to>
      <xdr:col>14</xdr:col>
      <xdr:colOff>219075</xdr:colOff>
      <xdr:row>33</xdr:row>
      <xdr:rowOff>142877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3095625" y="962977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38</xdr:row>
      <xdr:rowOff>142877</xdr:rowOff>
    </xdr:from>
    <xdr:to>
      <xdr:col>14</xdr:col>
      <xdr:colOff>219075</xdr:colOff>
      <xdr:row>38</xdr:row>
      <xdr:rowOff>142877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3362325" y="103727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44</xdr:row>
      <xdr:rowOff>142877</xdr:rowOff>
    </xdr:from>
    <xdr:to>
      <xdr:col>14</xdr:col>
      <xdr:colOff>219075</xdr:colOff>
      <xdr:row>44</xdr:row>
      <xdr:rowOff>142877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2867025" y="111156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95250</xdr:colOff>
      <xdr:row>33</xdr:row>
      <xdr:rowOff>142877</xdr:rowOff>
    </xdr:from>
    <xdr:to>
      <xdr:col>37</xdr:col>
      <xdr:colOff>219075</xdr:colOff>
      <xdr:row>33</xdr:row>
      <xdr:rowOff>142877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10763250" y="962977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28575</xdr:colOff>
      <xdr:row>38</xdr:row>
      <xdr:rowOff>142877</xdr:rowOff>
    </xdr:from>
    <xdr:to>
      <xdr:col>37</xdr:col>
      <xdr:colOff>219075</xdr:colOff>
      <xdr:row>38</xdr:row>
      <xdr:rowOff>142877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11029950" y="103727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10534650" y="111156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16</xdr:row>
      <xdr:rowOff>152401</xdr:rowOff>
    </xdr:from>
    <xdr:to>
      <xdr:col>14</xdr:col>
      <xdr:colOff>304800</xdr:colOff>
      <xdr:row>16</xdr:row>
      <xdr:rowOff>152401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38100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9705975" y="59245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2524125" y="78962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35</xdr:row>
      <xdr:rowOff>142877</xdr:rowOff>
    </xdr:from>
    <xdr:to>
      <xdr:col>14</xdr:col>
      <xdr:colOff>219075</xdr:colOff>
      <xdr:row>35</xdr:row>
      <xdr:rowOff>142877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524125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35</xdr:row>
      <xdr:rowOff>142877</xdr:rowOff>
    </xdr:from>
    <xdr:to>
      <xdr:col>14</xdr:col>
      <xdr:colOff>219075</xdr:colOff>
      <xdr:row>35</xdr:row>
      <xdr:rowOff>142877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2524125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41</xdr:row>
      <xdr:rowOff>142877</xdr:rowOff>
    </xdr:from>
    <xdr:to>
      <xdr:col>14</xdr:col>
      <xdr:colOff>219075</xdr:colOff>
      <xdr:row>41</xdr:row>
      <xdr:rowOff>142877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2867025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41</xdr:row>
      <xdr:rowOff>142877</xdr:rowOff>
    </xdr:from>
    <xdr:to>
      <xdr:col>37</xdr:col>
      <xdr:colOff>219075</xdr:colOff>
      <xdr:row>41</xdr:row>
      <xdr:rowOff>142877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0534650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41</xdr:row>
      <xdr:rowOff>142877</xdr:rowOff>
    </xdr:from>
    <xdr:to>
      <xdr:col>14</xdr:col>
      <xdr:colOff>219075</xdr:colOff>
      <xdr:row>41</xdr:row>
      <xdr:rowOff>142877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2867025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41</xdr:row>
      <xdr:rowOff>142877</xdr:rowOff>
    </xdr:from>
    <xdr:to>
      <xdr:col>37</xdr:col>
      <xdr:colOff>219075</xdr:colOff>
      <xdr:row>41</xdr:row>
      <xdr:rowOff>142877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10534650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2867025" y="11258552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867025" y="11258552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29</xdr:row>
      <xdr:rowOff>142875</xdr:rowOff>
    </xdr:from>
    <xdr:to>
      <xdr:col>14</xdr:col>
      <xdr:colOff>219075</xdr:colOff>
      <xdr:row>29</xdr:row>
      <xdr:rowOff>142877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6FDF7A9-EA76-4823-B8BD-C9AB4C347B72}"/>
            </a:ext>
          </a:extLst>
        </xdr:cNvPr>
        <xdr:cNvCxnSpPr/>
      </xdr:nvCxnSpPr>
      <xdr:spPr>
        <a:xfrm>
          <a:off x="2695575" y="8124825"/>
          <a:ext cx="2190750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</xdr:colOff>
      <xdr:row>29</xdr:row>
      <xdr:rowOff>142875</xdr:rowOff>
    </xdr:from>
    <xdr:to>
      <xdr:col>37</xdr:col>
      <xdr:colOff>219075</xdr:colOff>
      <xdr:row>29</xdr:row>
      <xdr:rowOff>142877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013C0E8-F1F5-4DF3-8474-BBD254378A87}"/>
            </a:ext>
          </a:extLst>
        </xdr:cNvPr>
        <xdr:cNvCxnSpPr/>
      </xdr:nvCxnSpPr>
      <xdr:spPr>
        <a:xfrm>
          <a:off x="10353675" y="8124825"/>
          <a:ext cx="2200275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30</xdr:row>
      <xdr:rowOff>142877</xdr:rowOff>
    </xdr:from>
    <xdr:to>
      <xdr:col>14</xdr:col>
      <xdr:colOff>219075</xdr:colOff>
      <xdr:row>30</xdr:row>
      <xdr:rowOff>142877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A3D8D5B-6C37-40B2-AF5A-675D886A0C85}"/>
            </a:ext>
          </a:extLst>
        </xdr:cNvPr>
        <xdr:cNvCxnSpPr/>
      </xdr:nvCxnSpPr>
      <xdr:spPr>
        <a:xfrm flipV="1">
          <a:off x="3657600" y="8372477"/>
          <a:ext cx="1228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38100</xdr:colOff>
      <xdr:row>30</xdr:row>
      <xdr:rowOff>142875</xdr:rowOff>
    </xdr:from>
    <xdr:to>
      <xdr:col>37</xdr:col>
      <xdr:colOff>219075</xdr:colOff>
      <xdr:row>30</xdr:row>
      <xdr:rowOff>142877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546A2A8-E1D2-4170-8693-7255571077F9}"/>
            </a:ext>
          </a:extLst>
        </xdr:cNvPr>
        <xdr:cNvCxnSpPr/>
      </xdr:nvCxnSpPr>
      <xdr:spPr>
        <a:xfrm>
          <a:off x="11372850" y="8124825"/>
          <a:ext cx="1181100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220523</xdr:colOff>
      <xdr:row>25</xdr:row>
      <xdr:rowOff>6004</xdr:rowOff>
    </xdr:from>
    <xdr:to>
      <xdr:col>18</xdr:col>
      <xdr:colOff>250030</xdr:colOff>
      <xdr:row>29</xdr:row>
      <xdr:rowOff>452437</xdr:rowOff>
    </xdr:to>
    <xdr:sp macro="" textlink="">
      <xdr:nvSpPr>
        <xdr:cNvPr id="11267" name="テキスト ボックス 2">
          <a:extLst>
            <a:ext uri="{FF2B5EF4-FFF2-40B4-BE49-F238E27FC236}">
              <a16:creationId xmlns:a16="http://schemas.microsoft.com/office/drawing/2014/main" id="{00000000-0008-0000-0B00-0000032C0000}"/>
            </a:ext>
          </a:extLst>
        </xdr:cNvPr>
        <xdr:cNvSpPr txBox="1">
          <a:spLocks noChangeArrowheads="1"/>
        </xdr:cNvSpPr>
      </xdr:nvSpPr>
      <xdr:spPr bwMode="auto">
        <a:xfrm>
          <a:off x="3887648" y="5804348"/>
          <a:ext cx="2887007" cy="14822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例①：３艇つくり、１艇あたり１回ずつ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使って航海をする場合。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３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３　）回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例②：４艇つくり、１艇あたり２回ずつ使い、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実際には８艇分航海をする場合。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４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８　）回</a:t>
          </a:r>
        </a:p>
      </xdr:txBody>
    </xdr:sp>
    <xdr:clientData/>
  </xdr:twoCellAnchor>
  <xdr:twoCellAnchor>
    <xdr:from>
      <xdr:col>22</xdr:col>
      <xdr:colOff>0</xdr:colOff>
      <xdr:row>7</xdr:row>
      <xdr:rowOff>0</xdr:rowOff>
    </xdr:from>
    <xdr:to>
      <xdr:col>26</xdr:col>
      <xdr:colOff>327991</xdr:colOff>
      <xdr:row>8</xdr:row>
      <xdr:rowOff>291136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 rot="778227">
          <a:off x="7835348" y="1805609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  <xdr:twoCellAnchor>
    <xdr:from>
      <xdr:col>29</xdr:col>
      <xdr:colOff>297656</xdr:colOff>
      <xdr:row>24</xdr:row>
      <xdr:rowOff>95250</xdr:rowOff>
    </xdr:from>
    <xdr:to>
      <xdr:col>37</xdr:col>
      <xdr:colOff>327163</xdr:colOff>
      <xdr:row>29</xdr:row>
      <xdr:rowOff>374995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0751344" y="5726906"/>
          <a:ext cx="2887007" cy="14822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例①：３艇つくり、１艇あたり１回ずつ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使って航海をする場合。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３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３　）回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例②：４艇つくり、１艇あたり２回ずつ使い、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実際には８艇分航海をする場合。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４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８　）回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26</xdr:row>
      <xdr:rowOff>19050</xdr:rowOff>
    </xdr:from>
    <xdr:to>
      <xdr:col>11</xdr:col>
      <xdr:colOff>190500</xdr:colOff>
      <xdr:row>30</xdr:row>
      <xdr:rowOff>771525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61D3F55-E679-4077-9E7B-2EAF0124CAE9}"/>
            </a:ext>
          </a:extLst>
        </xdr:cNvPr>
        <xdr:cNvSpPr/>
      </xdr:nvSpPr>
      <xdr:spPr>
        <a:xfrm>
          <a:off x="8810625" y="12030075"/>
          <a:ext cx="180975" cy="16002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28576</xdr:colOff>
      <xdr:row>26</xdr:row>
      <xdr:rowOff>123825</xdr:rowOff>
    </xdr:from>
    <xdr:to>
      <xdr:col>11</xdr:col>
      <xdr:colOff>638176</xdr:colOff>
      <xdr:row>30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A17FC2-B6F9-40A1-B574-455756651399}"/>
            </a:ext>
          </a:extLst>
        </xdr:cNvPr>
        <xdr:cNvSpPr/>
      </xdr:nvSpPr>
      <xdr:spPr>
        <a:xfrm>
          <a:off x="8829676" y="12134850"/>
          <a:ext cx="609600" cy="1390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180975</xdr:colOff>
      <xdr:row>10</xdr:row>
      <xdr:rowOff>425474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342BF70F-8B87-4863-B0A2-DFAB125E5B15}"/>
            </a:ext>
          </a:extLst>
        </xdr:cNvPr>
        <xdr:cNvSpPr/>
      </xdr:nvSpPr>
      <xdr:spPr>
        <a:xfrm>
          <a:off x="8801100" y="6524625"/>
          <a:ext cx="180975" cy="72074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28576</xdr:colOff>
      <xdr:row>8</xdr:row>
      <xdr:rowOff>533400</xdr:rowOff>
    </xdr:from>
    <xdr:to>
      <xdr:col>11</xdr:col>
      <xdr:colOff>638176</xdr:colOff>
      <xdr:row>12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09DBF7F-A297-45C0-83E4-2A05F07335C8}"/>
            </a:ext>
          </a:extLst>
        </xdr:cNvPr>
        <xdr:cNvSpPr/>
      </xdr:nvSpPr>
      <xdr:spPr>
        <a:xfrm>
          <a:off x="8829676" y="6524625"/>
          <a:ext cx="609600" cy="1190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16</xdr:col>
      <xdr:colOff>797562</xdr:colOff>
      <xdr:row>6</xdr:row>
      <xdr:rowOff>224269</xdr:rowOff>
    </xdr:from>
    <xdr:to>
      <xdr:col>19</xdr:col>
      <xdr:colOff>109117</xdr:colOff>
      <xdr:row>7</xdr:row>
      <xdr:rowOff>356386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262D67F-6054-4486-827C-394982BF1F2D}"/>
            </a:ext>
          </a:extLst>
        </xdr:cNvPr>
        <xdr:cNvSpPr/>
      </xdr:nvSpPr>
      <xdr:spPr>
        <a:xfrm rot="778227">
          <a:off x="13275312" y="2403113"/>
          <a:ext cx="1859493" cy="739336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　</a:t>
          </a:r>
          <a:r>
            <a:rPr kumimoji="1" lang="ja-JP" altLang="en-US" sz="28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  <xdr:twoCellAnchor>
    <xdr:from>
      <xdr:col>23</xdr:col>
      <xdr:colOff>9525</xdr:colOff>
      <xdr:row>26</xdr:row>
      <xdr:rowOff>19050</xdr:rowOff>
    </xdr:from>
    <xdr:to>
      <xdr:col>23</xdr:col>
      <xdr:colOff>190500</xdr:colOff>
      <xdr:row>30</xdr:row>
      <xdr:rowOff>771525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B1721680-6E05-48C0-B1FA-215A86304538}"/>
            </a:ext>
          </a:extLst>
        </xdr:cNvPr>
        <xdr:cNvSpPr/>
      </xdr:nvSpPr>
      <xdr:spPr>
        <a:xfrm>
          <a:off x="18745200" y="12030075"/>
          <a:ext cx="180975" cy="16002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28576</xdr:colOff>
      <xdr:row>26</xdr:row>
      <xdr:rowOff>123825</xdr:rowOff>
    </xdr:from>
    <xdr:to>
      <xdr:col>23</xdr:col>
      <xdr:colOff>638176</xdr:colOff>
      <xdr:row>30</xdr:row>
      <xdr:rowOff>200025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D80C6A-6D10-4FD8-BB6D-703302720005}"/>
            </a:ext>
          </a:extLst>
        </xdr:cNvPr>
        <xdr:cNvSpPr/>
      </xdr:nvSpPr>
      <xdr:spPr>
        <a:xfrm>
          <a:off x="18764251" y="12134850"/>
          <a:ext cx="609600" cy="1390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180975</xdr:colOff>
      <xdr:row>10</xdr:row>
      <xdr:rowOff>425474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C5A4E89F-4647-4F29-8C53-5A330AF5A7FA}"/>
            </a:ext>
          </a:extLst>
        </xdr:cNvPr>
        <xdr:cNvSpPr/>
      </xdr:nvSpPr>
      <xdr:spPr>
        <a:xfrm>
          <a:off x="18735675" y="6524625"/>
          <a:ext cx="180975" cy="72074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28576</xdr:colOff>
      <xdr:row>8</xdr:row>
      <xdr:rowOff>533400</xdr:rowOff>
    </xdr:from>
    <xdr:to>
      <xdr:col>23</xdr:col>
      <xdr:colOff>638176</xdr:colOff>
      <xdr:row>12</xdr:row>
      <xdr:rowOff>161925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FCDD19D-2942-4BCD-B7B5-DD512AFD4CE5}"/>
            </a:ext>
          </a:extLst>
        </xdr:cNvPr>
        <xdr:cNvSpPr/>
      </xdr:nvSpPr>
      <xdr:spPr>
        <a:xfrm>
          <a:off x="18764251" y="6524625"/>
          <a:ext cx="609600" cy="1190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298173</xdr:colOff>
      <xdr:row>7</xdr:row>
      <xdr:rowOff>74542</xdr:rowOff>
    </xdr:from>
    <xdr:to>
      <xdr:col>27</xdr:col>
      <xdr:colOff>270012</xdr:colOff>
      <xdr:row>9</xdr:row>
      <xdr:rowOff>67505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rot="778227">
          <a:off x="8158369" y="1714499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281883</xdr:colOff>
      <xdr:row>7</xdr:row>
      <xdr:rowOff>28271</xdr:rowOff>
    </xdr:from>
    <xdr:to>
      <xdr:col>28</xdr:col>
      <xdr:colOff>253722</xdr:colOff>
      <xdr:row>9</xdr:row>
      <xdr:rowOff>21233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rot="778227">
          <a:off x="8498231" y="1568836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221051</xdr:colOff>
      <xdr:row>9</xdr:row>
      <xdr:rowOff>136488</xdr:rowOff>
    </xdr:from>
    <xdr:to>
      <xdr:col>29</xdr:col>
      <xdr:colOff>192890</xdr:colOff>
      <xdr:row>11</xdr:row>
      <xdr:rowOff>129450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 rot="778227">
          <a:off x="8364926" y="2260563"/>
          <a:ext cx="1733964" cy="583512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200025</xdr:rowOff>
    </xdr:from>
    <xdr:to>
      <xdr:col>19</xdr:col>
      <xdr:colOff>276225</xdr:colOff>
      <xdr:row>10</xdr:row>
      <xdr:rowOff>409575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 rot="461657">
          <a:off x="11287125" y="3752850"/>
          <a:ext cx="3495675" cy="733425"/>
          <a:chOff x="7104" y="3055"/>
          <a:chExt cx="3161" cy="1149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7" name="WordArt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41</xdr:row>
      <xdr:rowOff>47625</xdr:rowOff>
    </xdr:from>
    <xdr:to>
      <xdr:col>34</xdr:col>
      <xdr:colOff>19050</xdr:colOff>
      <xdr:row>52</xdr:row>
      <xdr:rowOff>123825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4200525" y="8953500"/>
          <a:ext cx="43243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10</xdr:row>
      <xdr:rowOff>123825</xdr:rowOff>
    </xdr:from>
    <xdr:to>
      <xdr:col>25</xdr:col>
      <xdr:colOff>152400</xdr:colOff>
      <xdr:row>13</xdr:row>
      <xdr:rowOff>9525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333375" y="26098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21</xdr:row>
      <xdr:rowOff>76200</xdr:rowOff>
    </xdr:from>
    <xdr:to>
      <xdr:col>25</xdr:col>
      <xdr:colOff>85725</xdr:colOff>
      <xdr:row>23</xdr:row>
      <xdr:rowOff>171450</xdr:rowOff>
    </xdr:to>
    <xdr:sp macro="" textlink="">
      <xdr:nvSpPr>
        <xdr:cNvPr id="36" name="四角形吹き出し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628650" y="48672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26</xdr:row>
      <xdr:rowOff>9525</xdr:rowOff>
    </xdr:from>
    <xdr:to>
      <xdr:col>26</xdr:col>
      <xdr:colOff>76200</xdr:colOff>
      <xdr:row>30</xdr:row>
      <xdr:rowOff>38101</xdr:rowOff>
    </xdr:to>
    <xdr:sp macro="" textlink="">
      <xdr:nvSpPr>
        <xdr:cNvPr id="41" name="四角形吹き出し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705100" y="58483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37</xdr:row>
      <xdr:rowOff>76200</xdr:rowOff>
    </xdr:from>
    <xdr:to>
      <xdr:col>29</xdr:col>
      <xdr:colOff>38100</xdr:colOff>
      <xdr:row>40</xdr:row>
      <xdr:rowOff>200025</xdr:rowOff>
    </xdr:to>
    <xdr:sp macro="" textlink="">
      <xdr:nvSpPr>
        <xdr:cNvPr id="42" name="四角形吹き出し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828925" y="81438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36</xdr:row>
      <xdr:rowOff>27363</xdr:rowOff>
    </xdr:from>
    <xdr:to>
      <xdr:col>33</xdr:col>
      <xdr:colOff>466725</xdr:colOff>
      <xdr:row>39</xdr:row>
      <xdr:rowOff>157895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14877051" y="7885488"/>
          <a:ext cx="1991724" cy="759182"/>
          <a:chOff x="6247401" y="8133138"/>
          <a:chExt cx="1991724" cy="759182"/>
        </a:xfrm>
      </xdr:grpSpPr>
      <xdr:sp macro="" textlink="">
        <xdr:nvSpPr>
          <xdr:cNvPr id="48" name="フローチャート: 処理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54</xdr:row>
      <xdr:rowOff>38100</xdr:rowOff>
    </xdr:from>
    <xdr:to>
      <xdr:col>24</xdr:col>
      <xdr:colOff>314325</xdr:colOff>
      <xdr:row>55</xdr:row>
      <xdr:rowOff>171450</xdr:rowOff>
    </xdr:to>
    <xdr:sp macro="" textlink="">
      <xdr:nvSpPr>
        <xdr:cNvPr id="50" name="四角形吹き出し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923925" y="116681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45</xdr:row>
      <xdr:rowOff>152399</xdr:rowOff>
    </xdr:from>
    <xdr:to>
      <xdr:col>25</xdr:col>
      <xdr:colOff>85725</xdr:colOff>
      <xdr:row>53</xdr:row>
      <xdr:rowOff>133350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8125" y="98964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8</xdr:col>
      <xdr:colOff>95250</xdr:colOff>
      <xdr:row>41</xdr:row>
      <xdr:rowOff>66675</xdr:rowOff>
    </xdr:from>
    <xdr:to>
      <xdr:col>16</xdr:col>
      <xdr:colOff>600075</xdr:colOff>
      <xdr:row>52</xdr:row>
      <xdr:rowOff>142875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133850" y="897255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8</xdr:col>
      <xdr:colOff>95250</xdr:colOff>
      <xdr:row>99</xdr:row>
      <xdr:rowOff>76200</xdr:rowOff>
    </xdr:from>
    <xdr:to>
      <xdr:col>16</xdr:col>
      <xdr:colOff>600075</xdr:colOff>
      <xdr:row>110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4133850" y="21516975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26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272540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68</xdr:row>
      <xdr:rowOff>123825</xdr:rowOff>
    </xdr:from>
    <xdr:to>
      <xdr:col>25</xdr:col>
      <xdr:colOff>152400</xdr:colOff>
      <xdr:row>71</xdr:row>
      <xdr:rowOff>9525</xdr:rowOff>
    </xdr:to>
    <xdr:sp macro="" textlink="">
      <xdr:nvSpPr>
        <xdr:cNvPr id="56" name="四角形吹き出し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8858250" y="26098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79</xdr:row>
      <xdr:rowOff>76200</xdr:rowOff>
    </xdr:from>
    <xdr:to>
      <xdr:col>25</xdr:col>
      <xdr:colOff>85725</xdr:colOff>
      <xdr:row>81</xdr:row>
      <xdr:rowOff>171450</xdr:rowOff>
    </xdr:to>
    <xdr:sp macro="" textlink="">
      <xdr:nvSpPr>
        <xdr:cNvPr id="57" name="四角形吹き出し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9153525" y="48672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84</xdr:row>
      <xdr:rowOff>9525</xdr:rowOff>
    </xdr:from>
    <xdr:to>
      <xdr:col>26</xdr:col>
      <xdr:colOff>76200</xdr:colOff>
      <xdr:row>88</xdr:row>
      <xdr:rowOff>38101</xdr:rowOff>
    </xdr:to>
    <xdr:sp macro="" textlink="">
      <xdr:nvSpPr>
        <xdr:cNvPr id="58" name="四角形吹き出し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1229975" y="58483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95</xdr:row>
      <xdr:rowOff>76200</xdr:rowOff>
    </xdr:from>
    <xdr:to>
      <xdr:col>29</xdr:col>
      <xdr:colOff>38100</xdr:colOff>
      <xdr:row>98</xdr:row>
      <xdr:rowOff>200025</xdr:rowOff>
    </xdr:to>
    <xdr:sp macro="" textlink="">
      <xdr:nvSpPr>
        <xdr:cNvPr id="59" name="四角形吹き出し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1353800" y="81438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94</xdr:row>
      <xdr:rowOff>27363</xdr:rowOff>
    </xdr:from>
    <xdr:to>
      <xdr:col>33</xdr:col>
      <xdr:colOff>466725</xdr:colOff>
      <xdr:row>97</xdr:row>
      <xdr:rowOff>157895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pSpPr/>
      </xdr:nvGrpSpPr>
      <xdr:grpSpPr>
        <a:xfrm>
          <a:off x="14877051" y="20420388"/>
          <a:ext cx="1991724" cy="759182"/>
          <a:chOff x="6247401" y="8133138"/>
          <a:chExt cx="1991724" cy="759182"/>
        </a:xfrm>
      </xdr:grpSpPr>
      <xdr:sp macro="" textlink="">
        <xdr:nvSpPr>
          <xdr:cNvPr id="61" name="フローチャート: 処理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112</xdr:row>
      <xdr:rowOff>38100</xdr:rowOff>
    </xdr:from>
    <xdr:to>
      <xdr:col>24</xdr:col>
      <xdr:colOff>314325</xdr:colOff>
      <xdr:row>113</xdr:row>
      <xdr:rowOff>171450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9448800" y="116681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103</xdr:row>
      <xdr:rowOff>152399</xdr:rowOff>
    </xdr:from>
    <xdr:to>
      <xdr:col>25</xdr:col>
      <xdr:colOff>85725</xdr:colOff>
      <xdr:row>111</xdr:row>
      <xdr:rowOff>133350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763000" y="98964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8</xdr:col>
      <xdr:colOff>95250</xdr:colOff>
      <xdr:row>157</xdr:row>
      <xdr:rowOff>76200</xdr:rowOff>
    </xdr:from>
    <xdr:to>
      <xdr:col>16</xdr:col>
      <xdr:colOff>600075</xdr:colOff>
      <xdr:row>168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9C6877-FDF9-4497-A6AB-F42E3F35ED3E}"/>
            </a:ext>
          </a:extLst>
        </xdr:cNvPr>
        <xdr:cNvSpPr/>
      </xdr:nvSpPr>
      <xdr:spPr>
        <a:xfrm>
          <a:off x="4133850" y="21516975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26</xdr:col>
      <xdr:colOff>0</xdr:colOff>
      <xdr:row>157</xdr:row>
      <xdr:rowOff>47625</xdr:rowOff>
    </xdr:from>
    <xdr:to>
      <xdr:col>34</xdr:col>
      <xdr:colOff>19050</xdr:colOff>
      <xdr:row>168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B05766D-464B-4E44-9E6D-3ABF9AE21EDD}"/>
            </a:ext>
          </a:extLst>
        </xdr:cNvPr>
        <xdr:cNvSpPr/>
      </xdr:nvSpPr>
      <xdr:spPr>
        <a:xfrm>
          <a:off x="12725400" y="214884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126</xdr:row>
      <xdr:rowOff>123825</xdr:rowOff>
    </xdr:from>
    <xdr:to>
      <xdr:col>25</xdr:col>
      <xdr:colOff>152400</xdr:colOff>
      <xdr:row>129</xdr:row>
      <xdr:rowOff>9525</xdr:rowOff>
    </xdr:to>
    <xdr:sp macro="" textlink="">
      <xdr:nvSpPr>
        <xdr:cNvPr id="4" name="四角形吹き出し 55">
          <a:extLst>
            <a:ext uri="{FF2B5EF4-FFF2-40B4-BE49-F238E27FC236}">
              <a16:creationId xmlns:a16="http://schemas.microsoft.com/office/drawing/2014/main" id="{442E86C5-6D32-424B-BCF8-F7B63C7BCEAA}"/>
            </a:ext>
          </a:extLst>
        </xdr:cNvPr>
        <xdr:cNvSpPr/>
      </xdr:nvSpPr>
      <xdr:spPr>
        <a:xfrm>
          <a:off x="8858250" y="151447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137</xdr:row>
      <xdr:rowOff>76200</xdr:rowOff>
    </xdr:from>
    <xdr:to>
      <xdr:col>25</xdr:col>
      <xdr:colOff>85725</xdr:colOff>
      <xdr:row>139</xdr:row>
      <xdr:rowOff>171450</xdr:rowOff>
    </xdr:to>
    <xdr:sp macro="" textlink="">
      <xdr:nvSpPr>
        <xdr:cNvPr id="5" name="四角形吹き出し 56">
          <a:extLst>
            <a:ext uri="{FF2B5EF4-FFF2-40B4-BE49-F238E27FC236}">
              <a16:creationId xmlns:a16="http://schemas.microsoft.com/office/drawing/2014/main" id="{02688D4B-33CA-4A17-B049-756D213AAD4A}"/>
            </a:ext>
          </a:extLst>
        </xdr:cNvPr>
        <xdr:cNvSpPr/>
      </xdr:nvSpPr>
      <xdr:spPr>
        <a:xfrm>
          <a:off x="9153525" y="174021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142</xdr:row>
      <xdr:rowOff>9525</xdr:rowOff>
    </xdr:from>
    <xdr:to>
      <xdr:col>26</xdr:col>
      <xdr:colOff>76200</xdr:colOff>
      <xdr:row>146</xdr:row>
      <xdr:rowOff>38101</xdr:rowOff>
    </xdr:to>
    <xdr:sp macro="" textlink="">
      <xdr:nvSpPr>
        <xdr:cNvPr id="6" name="四角形吹き出し 57">
          <a:extLst>
            <a:ext uri="{FF2B5EF4-FFF2-40B4-BE49-F238E27FC236}">
              <a16:creationId xmlns:a16="http://schemas.microsoft.com/office/drawing/2014/main" id="{11E6E97F-FBB0-486D-9E90-6FD1AF11A67B}"/>
            </a:ext>
          </a:extLst>
        </xdr:cNvPr>
        <xdr:cNvSpPr/>
      </xdr:nvSpPr>
      <xdr:spPr>
        <a:xfrm>
          <a:off x="11229975" y="183832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153</xdr:row>
      <xdr:rowOff>76200</xdr:rowOff>
    </xdr:from>
    <xdr:to>
      <xdr:col>29</xdr:col>
      <xdr:colOff>38100</xdr:colOff>
      <xdr:row>156</xdr:row>
      <xdr:rowOff>200025</xdr:rowOff>
    </xdr:to>
    <xdr:sp macro="" textlink="">
      <xdr:nvSpPr>
        <xdr:cNvPr id="7" name="四角形吹き出し 58">
          <a:extLst>
            <a:ext uri="{FF2B5EF4-FFF2-40B4-BE49-F238E27FC236}">
              <a16:creationId xmlns:a16="http://schemas.microsoft.com/office/drawing/2014/main" id="{950689FB-8886-4B0E-91E0-50F5136D1690}"/>
            </a:ext>
          </a:extLst>
        </xdr:cNvPr>
        <xdr:cNvSpPr/>
      </xdr:nvSpPr>
      <xdr:spPr>
        <a:xfrm>
          <a:off x="11353800" y="206787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152</xdr:row>
      <xdr:rowOff>27363</xdr:rowOff>
    </xdr:from>
    <xdr:to>
      <xdr:col>33</xdr:col>
      <xdr:colOff>466725</xdr:colOff>
      <xdr:row>155</xdr:row>
      <xdr:rowOff>157895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7D759AD-E318-4FA8-BF0C-0743A3C58CFC}"/>
            </a:ext>
          </a:extLst>
        </xdr:cNvPr>
        <xdr:cNvGrpSpPr/>
      </xdr:nvGrpSpPr>
      <xdr:grpSpPr>
        <a:xfrm>
          <a:off x="14877051" y="32955288"/>
          <a:ext cx="1991724" cy="759182"/>
          <a:chOff x="6247401" y="8133138"/>
          <a:chExt cx="1991724" cy="759182"/>
        </a:xfrm>
      </xdr:grpSpPr>
      <xdr:sp macro="" textlink="">
        <xdr:nvSpPr>
          <xdr:cNvPr id="9" name="フローチャート: 処理 8">
            <a:extLst>
              <a:ext uri="{FF2B5EF4-FFF2-40B4-BE49-F238E27FC236}">
                <a16:creationId xmlns:a16="http://schemas.microsoft.com/office/drawing/2014/main" id="{1231889A-7EEE-867F-B271-661E0DF7D03C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A6D8443F-9F96-45C5-7940-C8DAB168CB7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170</xdr:row>
      <xdr:rowOff>38100</xdr:rowOff>
    </xdr:from>
    <xdr:to>
      <xdr:col>24</xdr:col>
      <xdr:colOff>314325</xdr:colOff>
      <xdr:row>171</xdr:row>
      <xdr:rowOff>171450</xdr:rowOff>
    </xdr:to>
    <xdr:sp macro="" textlink="">
      <xdr:nvSpPr>
        <xdr:cNvPr id="11" name="四角形吹き出し 62">
          <a:extLst>
            <a:ext uri="{FF2B5EF4-FFF2-40B4-BE49-F238E27FC236}">
              <a16:creationId xmlns:a16="http://schemas.microsoft.com/office/drawing/2014/main" id="{905234BE-E49C-485E-A534-86C975825D67}"/>
            </a:ext>
          </a:extLst>
        </xdr:cNvPr>
        <xdr:cNvSpPr/>
      </xdr:nvSpPr>
      <xdr:spPr>
        <a:xfrm>
          <a:off x="9448800" y="242030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161</xdr:row>
      <xdr:rowOff>152399</xdr:rowOff>
    </xdr:from>
    <xdr:to>
      <xdr:col>25</xdr:col>
      <xdr:colOff>85725</xdr:colOff>
      <xdr:row>169</xdr:row>
      <xdr:rowOff>133350</xdr:rowOff>
    </xdr:to>
    <xdr:sp macro="" textlink="">
      <xdr:nvSpPr>
        <xdr:cNvPr id="12" name="角丸四角形 63">
          <a:extLst>
            <a:ext uri="{FF2B5EF4-FFF2-40B4-BE49-F238E27FC236}">
              <a16:creationId xmlns:a16="http://schemas.microsoft.com/office/drawing/2014/main" id="{15709714-1D7F-4870-BB4F-78C4C9437DFD}"/>
            </a:ext>
          </a:extLst>
        </xdr:cNvPr>
        <xdr:cNvSpPr/>
      </xdr:nvSpPr>
      <xdr:spPr>
        <a:xfrm>
          <a:off x="8763000" y="224313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324971</xdr:colOff>
      <xdr:row>5</xdr:row>
      <xdr:rowOff>212911</xdr:rowOff>
    </xdr:from>
    <xdr:to>
      <xdr:col>36</xdr:col>
      <xdr:colOff>141195</xdr:colOff>
      <xdr:row>7</xdr:row>
      <xdr:rowOff>210670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2440771" y="1822636"/>
          <a:ext cx="1683124" cy="645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37</xdr:col>
      <xdr:colOff>285750</xdr:colOff>
      <xdr:row>9</xdr:row>
      <xdr:rowOff>209550</xdr:rowOff>
    </xdr:from>
    <xdr:to>
      <xdr:col>43</xdr:col>
      <xdr:colOff>85725</xdr:colOff>
      <xdr:row>12</xdr:row>
      <xdr:rowOff>2242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001875" y="3114675"/>
          <a:ext cx="2428875" cy="535642"/>
        </a:xfrm>
        <a:prstGeom prst="wedgeRectCallout">
          <a:avLst>
            <a:gd name="adj1" fmla="val -36343"/>
            <a:gd name="adj2" fmla="val 1295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「食形態」が選択されていない場合、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  <xdr:twoCellAnchor>
    <xdr:from>
      <xdr:col>40</xdr:col>
      <xdr:colOff>238125</xdr:colOff>
      <xdr:row>27</xdr:row>
      <xdr:rowOff>238124</xdr:rowOff>
    </xdr:from>
    <xdr:to>
      <xdr:col>46</xdr:col>
      <xdr:colOff>104775</xdr:colOff>
      <xdr:row>29</xdr:row>
      <xdr:rowOff>230841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6383000" y="8267699"/>
          <a:ext cx="2428875" cy="545167"/>
        </a:xfrm>
        <a:prstGeom prst="wedgeRectCallout">
          <a:avLst>
            <a:gd name="adj1" fmla="val -27715"/>
            <a:gd name="adj2" fmla="val 15574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「朝・昼・夕」が選択されていない場合、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26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319" y="1520337"/>
          <a:ext cx="2913554" cy="1036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20" name="Rectangle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23" name="Rectangle 3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38099</xdr:colOff>
      <xdr:row>3</xdr:row>
      <xdr:rowOff>295275</xdr:rowOff>
    </xdr:from>
    <xdr:to>
      <xdr:col>45</xdr:col>
      <xdr:colOff>209549</xdr:colOff>
      <xdr:row>5</xdr:row>
      <xdr:rowOff>247650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5705474" y="809625"/>
          <a:ext cx="183832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26</xdr:col>
      <xdr:colOff>219075</xdr:colOff>
      <xdr:row>16</xdr:row>
      <xdr:rowOff>161925</xdr:rowOff>
    </xdr:from>
    <xdr:to>
      <xdr:col>42</xdr:col>
      <xdr:colOff>142875</xdr:colOff>
      <xdr:row>20</xdr:row>
      <xdr:rowOff>171450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5257800" cy="10763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◆自然教室等の団体はご提出不要です。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創英角ｺﾞｼｯｸUB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◆該当・非該当は、自然の家で判断します。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338345</xdr:colOff>
      <xdr:row>15</xdr:row>
      <xdr:rowOff>65598</xdr:rowOff>
    </xdr:from>
    <xdr:to>
      <xdr:col>13</xdr:col>
      <xdr:colOff>338345</xdr:colOff>
      <xdr:row>16</xdr:row>
      <xdr:rowOff>254693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9625220" y="3704148"/>
          <a:ext cx="0" cy="4843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275231</xdr:colOff>
      <xdr:row>15</xdr:row>
      <xdr:rowOff>64936</xdr:rowOff>
    </xdr:from>
    <xdr:to>
      <xdr:col>15</xdr:col>
      <xdr:colOff>275231</xdr:colOff>
      <xdr:row>16</xdr:row>
      <xdr:rowOff>233964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2124331" y="3703486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334451</xdr:colOff>
      <xdr:row>14</xdr:row>
      <xdr:rowOff>185034</xdr:rowOff>
    </xdr:from>
    <xdr:to>
      <xdr:col>14</xdr:col>
      <xdr:colOff>1930352</xdr:colOff>
      <xdr:row>17</xdr:row>
      <xdr:rowOff>19051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307126" y="3528309"/>
          <a:ext cx="1538751" cy="719842"/>
        </a:xfrm>
        <a:prstGeom prst="wedgeRectCallout">
          <a:avLst>
            <a:gd name="adj1" fmla="val -75140"/>
            <a:gd name="adj2" fmla="val -2715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同上の場合は、矢印で表して頂いてもかまいません。</a:t>
          </a:r>
        </a:p>
      </xdr:txBody>
    </xdr:sp>
    <xdr:clientData/>
  </xdr:twoCellAnchor>
  <xdr:twoCellAnchor>
    <xdr:from>
      <xdr:col>11</xdr:col>
      <xdr:colOff>241436</xdr:colOff>
      <xdr:row>18</xdr:row>
      <xdr:rowOff>91854</xdr:rowOff>
    </xdr:from>
    <xdr:to>
      <xdr:col>19</xdr:col>
      <xdr:colOff>647699</xdr:colOff>
      <xdr:row>28</xdr:row>
      <xdr:rowOff>152400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28036" y="4616229"/>
          <a:ext cx="6654663" cy="301329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u="sng"/>
            <a:t>宿泊利用する団体</a:t>
          </a:r>
          <a:r>
            <a:rPr kumimoji="1" lang="ja-JP" altLang="en-US" sz="2000"/>
            <a:t>は、提出をお願いします。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宿泊する日程に〇を記載してください。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利用日当日までにご提出ください。</a:t>
          </a:r>
        </a:p>
        <a:p>
          <a:pPr algn="l"/>
          <a:r>
            <a:rPr kumimoji="1" lang="ja-JP" altLang="en-US" sz="2000"/>
            <a:t>（同様の内容が示してあれば、別形式</a:t>
          </a:r>
          <a:r>
            <a:rPr kumimoji="1" lang="en-US" altLang="ja-JP" sz="2000"/>
            <a:t>A</a:t>
          </a:r>
          <a:r>
            <a:rPr kumimoji="1" lang="ja-JP" altLang="en-US" sz="2000"/>
            <a:t>４判でも可）</a:t>
          </a:r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 u="sng"/>
            <a:t>日帰り利用団体</a:t>
          </a:r>
          <a:r>
            <a:rPr kumimoji="1" lang="ja-JP" altLang="en-US" sz="2000"/>
            <a:t>の場合は、提出の必要はありません。</a:t>
          </a:r>
          <a:endParaRPr kumimoji="1" lang="en-US" altLang="ja-JP" sz="2000"/>
        </a:p>
      </xdr:txBody>
    </xdr:sp>
    <xdr:clientData/>
  </xdr:twoCellAnchor>
  <xdr:twoCellAnchor>
    <xdr:from>
      <xdr:col>12</xdr:col>
      <xdr:colOff>1504325</xdr:colOff>
      <xdr:row>29</xdr:row>
      <xdr:rowOff>183575</xdr:rowOff>
    </xdr:from>
    <xdr:to>
      <xdr:col>14</xdr:col>
      <xdr:colOff>1306646</xdr:colOff>
      <xdr:row>33</xdr:row>
      <xdr:rowOff>745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20803495">
          <a:off x="9286250" y="7955975"/>
          <a:ext cx="1993071" cy="99827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rgbClr val="FF0000"/>
              </a:solidFill>
            </a:rPr>
            <a:t>記入例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228600</xdr:colOff>
      <xdr:row>15</xdr:row>
      <xdr:rowOff>66675</xdr:rowOff>
    </xdr:from>
    <xdr:to>
      <xdr:col>16</xdr:col>
      <xdr:colOff>228600</xdr:colOff>
      <xdr:row>16</xdr:row>
      <xdr:rowOff>235703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12449175" y="3705225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13</xdr:row>
      <xdr:rowOff>38100</xdr:rowOff>
    </xdr:from>
    <xdr:to>
      <xdr:col>19</xdr:col>
      <xdr:colOff>304800</xdr:colOff>
      <xdr:row>17</xdr:row>
      <xdr:rowOff>266700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13639800" y="3086100"/>
          <a:ext cx="0" cy="14097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7</xdr:row>
      <xdr:rowOff>28575</xdr:rowOff>
    </xdr:from>
    <xdr:to>
      <xdr:col>19</xdr:col>
      <xdr:colOff>71901</xdr:colOff>
      <xdr:row>10</xdr:row>
      <xdr:rowOff>138817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868150" y="1485900"/>
          <a:ext cx="1538751" cy="719842"/>
        </a:xfrm>
        <a:prstGeom prst="wedgeRectCallout">
          <a:avLst>
            <a:gd name="adj1" fmla="val 53614"/>
            <a:gd name="adj2" fmla="val 14618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宿泊者全員が、代表者と同じ場合は、省略してもかまいません。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196436</xdr:colOff>
      <xdr:row>2</xdr:row>
      <xdr:rowOff>75743</xdr:rowOff>
    </xdr:from>
    <xdr:to>
      <xdr:col>22</xdr:col>
      <xdr:colOff>955223</xdr:colOff>
      <xdr:row>4</xdr:row>
      <xdr:rowOff>123243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rot="778227">
          <a:off x="15448342" y="921087"/>
          <a:ext cx="1735100" cy="8095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　</a:t>
          </a:r>
          <a:r>
            <a:rPr kumimoji="1" lang="ja-JP" altLang="en-US" sz="28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4" totalsRowShown="0" headerRowDxfId="260">
  <autoFilter ref="A1:A4" xr:uid="{00000000-0009-0000-0100-000001000000}"/>
  <tableColumns count="1">
    <tableColumn id="1" xr3:uid="{00000000-0010-0000-0000-000001000000}" name="館内食朝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K1:K5" totalsRowShown="0" headerRowDxfId="251">
  <autoFilter ref="K1:K5" xr:uid="{00000000-0009-0000-0100-00000A000000}"/>
  <tableColumns count="1">
    <tableColumn id="1" xr3:uid="{00000000-0010-0000-0900-000001000000}" name="弁当昼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1:M4" totalsRowShown="0" headerRowDxfId="250">
  <autoFilter ref="M1:M4" xr:uid="{00000000-0009-0000-0100-00000B000000}"/>
  <tableColumns count="1">
    <tableColumn id="1" xr3:uid="{00000000-0010-0000-0A00-000001000000}" name="館内食夕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1:N15" totalsRowShown="0" headerRowDxfId="249">
  <autoFilter ref="N1:N15" xr:uid="{00000000-0009-0000-0100-00000C000000}"/>
  <tableColumns count="1">
    <tableColumn id="1" xr3:uid="{00000000-0010-0000-0B00-000001000000}" name="野外炊飯夕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1:O5" totalsRowShown="0" headerRowDxfId="248">
  <autoFilter ref="O1:O5" xr:uid="{00000000-0009-0000-0100-00000D000000}"/>
  <tableColumns count="1">
    <tableColumn id="1" xr3:uid="{00000000-0010-0000-0C00-000001000000}" name="レトルト炊飯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1:P8" totalsRowShown="0" headerRowDxfId="247">
  <autoFilter ref="P1:P8" xr:uid="{00000000-0009-0000-0100-00000E000000}"/>
  <tableColumns count="1">
    <tableColumn id="1" xr3:uid="{00000000-0010-0000-0D00-000001000000}" name="特別食夕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1:Q3" totalsRowShown="0" headerRowDxfId="246">
  <autoFilter ref="Q1:Q3" xr:uid="{00000000-0009-0000-0100-00000F000000}"/>
  <tableColumns count="1">
    <tableColumn id="1" xr3:uid="{00000000-0010-0000-0E00-000001000000}" name="弁当夕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23" displayName="テーブル23" ref="A1:A23" totalsRowShown="0" headerRowDxfId="245">
  <autoFilter ref="A1:A23" xr:uid="{00000000-0009-0000-0100-000010000000}"/>
  <tableColumns count="1">
    <tableColumn id="1" xr3:uid="{00000000-0010-0000-0F00-000001000000}" name="朝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24" displayName="テーブル24" ref="B1:B42" totalsRowShown="0" headerRowDxfId="244">
  <autoFilter ref="B1:B42" xr:uid="{00000000-0009-0000-0100-000011000000}"/>
  <tableColumns count="1">
    <tableColumn id="1" xr3:uid="{00000000-0010-0000-1000-000001000000}" name="昼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5" displayName="テーブル25" ref="C1:C32" totalsRowShown="0" headerRowDxfId="243">
  <autoFilter ref="C1:C32" xr:uid="{00000000-0009-0000-0100-000012000000}"/>
  <tableColumns count="1">
    <tableColumn id="1" xr3:uid="{00000000-0010-0000-1100-000001000000}" name="夕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6" totalsRowShown="0" headerRowDxfId="259">
  <autoFilter ref="B1:B6" xr:uid="{00000000-0009-0000-0100-000002000000}"/>
  <tableColumns count="1">
    <tableColumn id="1" xr3:uid="{00000000-0010-0000-0100-000001000000}" name="野外炊飯朝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5" totalsRowShown="0" headerRowDxfId="258">
  <autoFilter ref="C1:C5" xr:uid="{00000000-0009-0000-0100-000003000000}"/>
  <tableColumns count="1">
    <tableColumn id="1" xr3:uid="{00000000-0010-0000-0200-000001000000}" name="レトルト炊飯朝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257">
  <autoFilter ref="D1:D4" xr:uid="{00000000-0009-0000-0100-000004000000}"/>
  <tableColumns count="1">
    <tableColumn id="1" xr3:uid="{00000000-0010-0000-0300-000001000000}" name="特別食朝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4" totalsRowShown="0" headerRowDxfId="256">
  <autoFilter ref="E1:E4" xr:uid="{00000000-0009-0000-0100-000005000000}"/>
  <tableColumns count="1">
    <tableColumn id="1" xr3:uid="{00000000-0010-0000-0400-000001000000}" name="弁当朝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1:G4" totalsRowShown="0" headerRowDxfId="255">
  <autoFilter ref="G1:G4" xr:uid="{00000000-0009-0000-0100-000006000000}"/>
  <tableColumns count="1">
    <tableColumn id="1" xr3:uid="{00000000-0010-0000-0500-000001000000}" name="館内食昼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H1:H7" totalsRowShown="0" headerRowDxfId="254">
  <autoFilter ref="H1:H7" xr:uid="{00000000-0009-0000-0100-000007000000}"/>
  <tableColumns count="1">
    <tableColumn id="1" xr3:uid="{00000000-0010-0000-0600-000001000000}" name="野外炊飯昼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I1:I5" totalsRowShown="0" headerRowDxfId="253">
  <autoFilter ref="I1:I5" xr:uid="{00000000-0009-0000-0100-000008000000}"/>
  <tableColumns count="1">
    <tableColumn id="1" xr3:uid="{00000000-0010-0000-0700-000001000000}" name="レトルト炊飯昼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J1:J19" totalsRowShown="0" headerRowDxfId="252">
  <autoFilter ref="J1:J19" xr:uid="{00000000-0009-0000-0100-000009000000}"/>
  <tableColumns count="1">
    <tableColumn id="1" xr3:uid="{00000000-0010-0000-0800-000001000000}" name="特別食昼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nbow@asoviva-p.jp" TargetMode="External"/><Relationship Id="rId2" Type="http://schemas.openxmlformats.org/officeDocument/2006/relationships/hyperlink" Target="mailto:kinbow@asoviva-p.jp" TargetMode="External"/><Relationship Id="rId1" Type="http://schemas.openxmlformats.org/officeDocument/2006/relationships/hyperlink" Target="mailto:kinbosyo@///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T61"/>
  <sheetViews>
    <sheetView showGridLines="0" showZeros="0" tabSelected="1" view="pageBreakPreview" zoomScaleNormal="100" zoomScaleSheetLayoutView="100" workbookViewId="0">
      <selection activeCell="Q5" sqref="Q5:T5"/>
    </sheetView>
  </sheetViews>
  <sheetFormatPr defaultRowHeight="13.5"/>
  <cols>
    <col min="1" max="46" width="4.375" customWidth="1"/>
  </cols>
  <sheetData>
    <row r="1" spans="1:46" ht="42" customHeight="1">
      <c r="A1" s="470" t="s">
        <v>245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56" t="s">
        <v>245</v>
      </c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6"/>
      <c r="AP1" s="456"/>
      <c r="AQ1" s="456"/>
      <c r="AR1" s="456"/>
      <c r="AS1" s="456"/>
      <c r="AT1" s="456"/>
    </row>
    <row r="2" spans="1:46" ht="39" customHeight="1">
      <c r="A2" s="457" t="s">
        <v>633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 t="s">
        <v>633</v>
      </c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7"/>
      <c r="AQ2" s="457"/>
      <c r="AR2" s="457"/>
      <c r="AS2" s="457"/>
      <c r="AT2" s="457"/>
    </row>
    <row r="3" spans="1:46" ht="24.75" customHeight="1" thickBot="1">
      <c r="A3" s="467" t="s">
        <v>631</v>
      </c>
      <c r="B3" s="467"/>
      <c r="C3" s="467"/>
      <c r="D3" s="467"/>
      <c r="E3" s="467"/>
      <c r="F3" s="467"/>
      <c r="G3" s="467"/>
      <c r="H3" s="468" t="s">
        <v>634</v>
      </c>
      <c r="I3" s="469"/>
      <c r="J3" s="469"/>
      <c r="K3" s="469"/>
      <c r="L3" s="469"/>
      <c r="M3" s="469"/>
      <c r="N3" s="455" t="s">
        <v>632</v>
      </c>
      <c r="O3" s="455"/>
      <c r="P3" s="455"/>
      <c r="Q3" s="455"/>
      <c r="R3" s="455"/>
      <c r="S3" s="455"/>
      <c r="T3" s="455"/>
      <c r="U3" s="455"/>
      <c r="V3" s="455"/>
      <c r="W3" s="455"/>
      <c r="X3" s="467" t="s">
        <v>631</v>
      </c>
      <c r="Y3" s="467"/>
      <c r="Z3" s="467"/>
      <c r="AA3" s="467"/>
      <c r="AB3" s="467"/>
      <c r="AC3" s="467"/>
      <c r="AD3" s="467"/>
      <c r="AE3" s="468" t="s">
        <v>634</v>
      </c>
      <c r="AF3" s="469"/>
      <c r="AG3" s="469"/>
      <c r="AH3" s="469"/>
      <c r="AI3" s="469"/>
      <c r="AJ3" s="469"/>
      <c r="AK3" s="455" t="s">
        <v>632</v>
      </c>
      <c r="AL3" s="455"/>
      <c r="AM3" s="455"/>
      <c r="AN3" s="455"/>
      <c r="AO3" s="455"/>
      <c r="AP3" s="455"/>
      <c r="AQ3" s="455"/>
      <c r="AR3" s="455"/>
      <c r="AS3" s="455"/>
      <c r="AT3" s="455"/>
    </row>
    <row r="4" spans="1:46" ht="30" customHeight="1">
      <c r="A4" s="471" t="s">
        <v>50</v>
      </c>
      <c r="B4" s="472"/>
      <c r="C4" s="472"/>
      <c r="D4" s="472"/>
      <c r="E4" s="473"/>
      <c r="F4" s="474"/>
      <c r="G4" s="475"/>
      <c r="H4" s="475"/>
      <c r="I4" s="475"/>
      <c r="J4" s="475"/>
      <c r="K4" s="475"/>
      <c r="L4" s="476"/>
      <c r="M4" s="477" t="s">
        <v>116</v>
      </c>
      <c r="N4" s="472"/>
      <c r="O4" s="472"/>
      <c r="P4" s="472"/>
      <c r="Q4" s="473"/>
      <c r="R4" s="478" t="s">
        <v>329</v>
      </c>
      <c r="S4" s="479"/>
      <c r="T4" s="479"/>
      <c r="U4" s="479"/>
      <c r="V4" s="479"/>
      <c r="W4" s="480"/>
      <c r="X4" s="458" t="s">
        <v>50</v>
      </c>
      <c r="Y4" s="459"/>
      <c r="Z4" s="459"/>
      <c r="AA4" s="459"/>
      <c r="AB4" s="459"/>
      <c r="AC4" s="460" t="s">
        <v>114</v>
      </c>
      <c r="AD4" s="460"/>
      <c r="AE4" s="460"/>
      <c r="AF4" s="460"/>
      <c r="AG4" s="460"/>
      <c r="AH4" s="460"/>
      <c r="AI4" s="460"/>
      <c r="AJ4" s="461" t="s">
        <v>116</v>
      </c>
      <c r="AK4" s="461"/>
      <c r="AL4" s="461"/>
      <c r="AM4" s="461"/>
      <c r="AN4" s="461"/>
      <c r="AO4" s="462" t="s">
        <v>117</v>
      </c>
      <c r="AP4" s="462"/>
      <c r="AQ4" s="462"/>
      <c r="AR4" s="462"/>
      <c r="AS4" s="462"/>
      <c r="AT4" s="462"/>
    </row>
    <row r="5" spans="1:46" ht="30" customHeight="1">
      <c r="A5" s="481" t="s">
        <v>132</v>
      </c>
      <c r="B5" s="482"/>
      <c r="C5" s="482"/>
      <c r="D5" s="482"/>
      <c r="E5" s="483"/>
      <c r="F5" s="498"/>
      <c r="G5" s="499"/>
      <c r="H5" s="499"/>
      <c r="I5" s="499"/>
      <c r="J5" s="499"/>
      <c r="K5" s="499"/>
      <c r="L5" s="500"/>
      <c r="M5" s="197" t="s">
        <v>144</v>
      </c>
      <c r="N5" s="354" t="str">
        <f>IF(F5&gt;0,MID("日月火水木金土",WEEKDAY(F5,1),1),"")</f>
        <v/>
      </c>
      <c r="O5" s="198" t="s">
        <v>145</v>
      </c>
      <c r="P5" s="199" t="str">
        <f>IF(Q5=0,"","～")</f>
        <v/>
      </c>
      <c r="Q5" s="490"/>
      <c r="R5" s="491"/>
      <c r="S5" s="491"/>
      <c r="T5" s="492"/>
      <c r="U5" s="197" t="s">
        <v>144</v>
      </c>
      <c r="V5" s="354" t="str">
        <f>IF(Q5&gt;0,MID("日月火水木金土",WEEKDAY(Q5,1),1),"")</f>
        <v/>
      </c>
      <c r="W5" s="200" t="s">
        <v>145</v>
      </c>
      <c r="X5" s="464" t="s">
        <v>132</v>
      </c>
      <c r="Y5" s="461"/>
      <c r="Z5" s="461"/>
      <c r="AA5" s="461"/>
      <c r="AB5" s="461"/>
      <c r="AC5" s="465">
        <v>45820</v>
      </c>
      <c r="AD5" s="466"/>
      <c r="AE5" s="466"/>
      <c r="AF5" s="466"/>
      <c r="AG5" s="466"/>
      <c r="AH5" s="466"/>
      <c r="AI5" s="466"/>
      <c r="AJ5" s="94" t="s">
        <v>144</v>
      </c>
      <c r="AK5" s="96" t="str">
        <f>IF(AC5&gt;0,MID("日月火水木金土",WEEKDAY(AC5,1),1),"")</f>
        <v>木</v>
      </c>
      <c r="AL5" s="95" t="s">
        <v>145</v>
      </c>
      <c r="AM5" s="93" t="str">
        <f>IF(AN5=0,"","～")</f>
        <v>～</v>
      </c>
      <c r="AN5" s="463">
        <v>45821</v>
      </c>
      <c r="AO5" s="463"/>
      <c r="AP5" s="463"/>
      <c r="AQ5" s="463"/>
      <c r="AR5" s="94" t="s">
        <v>144</v>
      </c>
      <c r="AS5" s="96" t="str">
        <f>IF(AN5&gt;0,MID("日月火水木金土",WEEKDAY(AN5,1),1),"")</f>
        <v>金</v>
      </c>
      <c r="AT5" s="97" t="s">
        <v>145</v>
      </c>
    </row>
    <row r="6" spans="1:46" ht="30" customHeight="1">
      <c r="A6" s="484" t="s">
        <v>330</v>
      </c>
      <c r="B6" s="485"/>
      <c r="C6" s="485"/>
      <c r="D6" s="485"/>
      <c r="E6" s="486"/>
      <c r="F6" s="501"/>
      <c r="G6" s="502"/>
      <c r="H6" s="502"/>
      <c r="I6" s="502"/>
      <c r="J6" s="502"/>
      <c r="K6" s="502"/>
      <c r="L6" s="503"/>
      <c r="M6" s="493" t="s">
        <v>384</v>
      </c>
      <c r="N6" s="485"/>
      <c r="O6" s="485"/>
      <c r="P6" s="485"/>
      <c r="Q6" s="486"/>
      <c r="R6" s="494"/>
      <c r="S6" s="495"/>
      <c r="T6" s="496"/>
      <c r="U6" s="496"/>
      <c r="V6" s="496"/>
      <c r="W6" s="497"/>
      <c r="X6" s="464" t="s">
        <v>119</v>
      </c>
      <c r="Y6" s="461"/>
      <c r="Z6" s="461"/>
      <c r="AA6" s="461"/>
      <c r="AB6" s="461"/>
      <c r="AC6" s="520" t="s">
        <v>120</v>
      </c>
      <c r="AD6" s="521"/>
      <c r="AE6" s="521"/>
      <c r="AF6" s="521"/>
      <c r="AG6" s="521"/>
      <c r="AH6" s="521"/>
      <c r="AI6" s="521"/>
      <c r="AJ6" s="541" t="s">
        <v>331</v>
      </c>
      <c r="AK6" s="530"/>
      <c r="AL6" s="530"/>
      <c r="AM6" s="530"/>
      <c r="AN6" s="464"/>
      <c r="AO6" s="504" t="s">
        <v>146</v>
      </c>
      <c r="AP6" s="505"/>
      <c r="AQ6" s="505" t="s">
        <v>147</v>
      </c>
      <c r="AR6" s="505"/>
      <c r="AS6" s="505"/>
      <c r="AT6" s="526"/>
    </row>
    <row r="7" spans="1:46" ht="30" customHeight="1">
      <c r="A7" s="481" t="s">
        <v>118</v>
      </c>
      <c r="B7" s="482"/>
      <c r="C7" s="482"/>
      <c r="D7" s="482"/>
      <c r="E7" s="483"/>
      <c r="F7" s="487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9"/>
      <c r="X7" s="464" t="s">
        <v>118</v>
      </c>
      <c r="Y7" s="461"/>
      <c r="Z7" s="461"/>
      <c r="AA7" s="461"/>
      <c r="AB7" s="461"/>
      <c r="AC7" s="527" t="s">
        <v>121</v>
      </c>
      <c r="AD7" s="528"/>
      <c r="AE7" s="528"/>
      <c r="AF7" s="528"/>
      <c r="AG7" s="528"/>
      <c r="AH7" s="528"/>
      <c r="AI7" s="528"/>
      <c r="AJ7" s="528"/>
      <c r="AK7" s="528"/>
      <c r="AL7" s="528"/>
      <c r="AM7" s="528"/>
      <c r="AN7" s="528"/>
      <c r="AO7" s="528"/>
      <c r="AP7" s="528"/>
      <c r="AQ7" s="528"/>
      <c r="AR7" s="528"/>
      <c r="AS7" s="528"/>
      <c r="AT7" s="529"/>
    </row>
    <row r="8" spans="1:46" ht="30" customHeight="1">
      <c r="A8" s="532" t="s">
        <v>123</v>
      </c>
      <c r="B8" s="533"/>
      <c r="C8" s="533"/>
      <c r="D8" s="533"/>
      <c r="E8" s="534"/>
      <c r="F8" s="449"/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0"/>
      <c r="U8" s="450"/>
      <c r="V8" s="450"/>
      <c r="W8" s="451"/>
      <c r="X8" s="530" t="s">
        <v>122</v>
      </c>
      <c r="Y8" s="530"/>
      <c r="Z8" s="464"/>
      <c r="AA8" s="520" t="s">
        <v>576</v>
      </c>
      <c r="AB8" s="521"/>
      <c r="AC8" s="521"/>
      <c r="AD8" s="521"/>
      <c r="AE8" s="521"/>
      <c r="AF8" s="531" t="s">
        <v>123</v>
      </c>
      <c r="AG8" s="531"/>
      <c r="AH8" s="531"/>
      <c r="AI8" s="520" t="s">
        <v>124</v>
      </c>
      <c r="AJ8" s="521"/>
      <c r="AK8" s="521"/>
      <c r="AL8" s="521"/>
      <c r="AM8" s="521"/>
      <c r="AN8" s="521"/>
      <c r="AO8" s="521"/>
      <c r="AP8" s="521"/>
      <c r="AQ8" s="521"/>
      <c r="AR8" s="521"/>
      <c r="AS8" s="521"/>
      <c r="AT8" s="522"/>
    </row>
    <row r="9" spans="1:46" ht="32.25" customHeight="1">
      <c r="A9" s="535" t="s">
        <v>125</v>
      </c>
      <c r="B9" s="536"/>
      <c r="C9" s="537"/>
      <c r="D9" s="493" t="s">
        <v>126</v>
      </c>
      <c r="E9" s="486"/>
      <c r="F9" s="506"/>
      <c r="G9" s="507"/>
      <c r="H9" s="507"/>
      <c r="I9" s="507"/>
      <c r="J9" s="507"/>
      <c r="K9" s="507"/>
      <c r="L9" s="508"/>
      <c r="M9" s="493" t="s">
        <v>127</v>
      </c>
      <c r="N9" s="486"/>
      <c r="O9" s="506"/>
      <c r="P9" s="507"/>
      <c r="Q9" s="507"/>
      <c r="R9" s="507"/>
      <c r="S9" s="507"/>
      <c r="T9" s="507"/>
      <c r="U9" s="507"/>
      <c r="V9" s="507"/>
      <c r="W9" s="512"/>
      <c r="X9" s="518" t="s">
        <v>125</v>
      </c>
      <c r="Y9" s="519"/>
      <c r="Z9" s="519"/>
      <c r="AA9" s="461" t="s">
        <v>126</v>
      </c>
      <c r="AB9" s="461"/>
      <c r="AC9" s="520" t="s">
        <v>129</v>
      </c>
      <c r="AD9" s="521"/>
      <c r="AE9" s="521"/>
      <c r="AF9" s="521"/>
      <c r="AG9" s="521"/>
      <c r="AH9" s="521"/>
      <c r="AI9" s="522"/>
      <c r="AJ9" s="461" t="s">
        <v>127</v>
      </c>
      <c r="AK9" s="461"/>
      <c r="AL9" s="520" t="s">
        <v>131</v>
      </c>
      <c r="AM9" s="521"/>
      <c r="AN9" s="521"/>
      <c r="AO9" s="521"/>
      <c r="AP9" s="521"/>
      <c r="AQ9" s="521"/>
      <c r="AR9" s="521"/>
      <c r="AS9" s="521"/>
      <c r="AT9" s="522"/>
    </row>
    <row r="10" spans="1:46" ht="32.25" customHeight="1" thickBot="1">
      <c r="A10" s="538"/>
      <c r="B10" s="539"/>
      <c r="C10" s="540"/>
      <c r="D10" s="516" t="s">
        <v>52</v>
      </c>
      <c r="E10" s="517"/>
      <c r="F10" s="509"/>
      <c r="G10" s="510"/>
      <c r="H10" s="510"/>
      <c r="I10" s="510"/>
      <c r="J10" s="510"/>
      <c r="K10" s="510"/>
      <c r="L10" s="511"/>
      <c r="M10" s="516" t="s">
        <v>128</v>
      </c>
      <c r="N10" s="517"/>
      <c r="O10" s="513"/>
      <c r="P10" s="514"/>
      <c r="Q10" s="514"/>
      <c r="R10" s="514"/>
      <c r="S10" s="514"/>
      <c r="T10" s="514"/>
      <c r="U10" s="514"/>
      <c r="V10" s="514"/>
      <c r="W10" s="515"/>
      <c r="X10" s="518"/>
      <c r="Y10" s="519"/>
      <c r="Z10" s="519"/>
      <c r="AA10" s="461" t="s">
        <v>52</v>
      </c>
      <c r="AB10" s="461"/>
      <c r="AC10" s="520" t="s">
        <v>130</v>
      </c>
      <c r="AD10" s="521"/>
      <c r="AE10" s="521"/>
      <c r="AF10" s="521"/>
      <c r="AG10" s="521"/>
      <c r="AH10" s="521"/>
      <c r="AI10" s="522"/>
      <c r="AJ10" s="461" t="s">
        <v>128</v>
      </c>
      <c r="AK10" s="461"/>
      <c r="AL10" s="523" t="s">
        <v>332</v>
      </c>
      <c r="AM10" s="524"/>
      <c r="AN10" s="524"/>
      <c r="AO10" s="524"/>
      <c r="AP10" s="524"/>
      <c r="AQ10" s="524"/>
      <c r="AR10" s="524"/>
      <c r="AS10" s="524"/>
      <c r="AT10" s="525"/>
    </row>
    <row r="11" spans="1:46" ht="19.5" customHeight="1">
      <c r="A11" s="54"/>
      <c r="B11" s="54"/>
      <c r="C11" s="54"/>
      <c r="X11" s="54"/>
      <c r="Y11" s="54"/>
      <c r="Z11" s="54"/>
    </row>
    <row r="12" spans="1:46" ht="19.5" customHeight="1" thickBot="1">
      <c r="A12" s="448" t="s">
        <v>639</v>
      </c>
      <c r="B12" s="448"/>
      <c r="C12" s="448"/>
      <c r="D12" s="448"/>
      <c r="E12" s="448"/>
      <c r="F12" s="448"/>
      <c r="P12" s="121"/>
      <c r="Q12" s="121"/>
      <c r="R12" s="121"/>
      <c r="S12" s="121"/>
      <c r="T12" s="120"/>
      <c r="U12" s="120"/>
      <c r="V12" s="120"/>
      <c r="W12" s="120"/>
      <c r="X12" s="448" t="s">
        <v>639</v>
      </c>
      <c r="Y12" s="448"/>
      <c r="Z12" s="448"/>
      <c r="AA12" s="448"/>
      <c r="AB12" s="448"/>
      <c r="AC12" s="448"/>
      <c r="AM12" s="121"/>
      <c r="AN12" s="121"/>
      <c r="AO12" s="121"/>
      <c r="AP12" s="121"/>
      <c r="AQ12" s="120"/>
      <c r="AR12" s="120"/>
      <c r="AS12" s="120"/>
      <c r="AT12" s="120"/>
    </row>
    <row r="13" spans="1:46" ht="19.5" customHeight="1" thickBot="1">
      <c r="A13" s="446" t="s">
        <v>246</v>
      </c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7"/>
      <c r="P13" s="441">
        <f>F5-28</f>
        <v>-28</v>
      </c>
      <c r="Q13" s="442"/>
      <c r="R13" s="442"/>
      <c r="S13" s="443"/>
      <c r="T13" s="444" t="s">
        <v>175</v>
      </c>
      <c r="U13" s="445"/>
      <c r="V13" s="445"/>
      <c r="W13" s="445"/>
      <c r="X13" s="446" t="s">
        <v>246</v>
      </c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7"/>
      <c r="AM13" s="441">
        <f>AC5-28</f>
        <v>45792</v>
      </c>
      <c r="AN13" s="442"/>
      <c r="AO13" s="442"/>
      <c r="AP13" s="443"/>
      <c r="AQ13" s="444" t="s">
        <v>175</v>
      </c>
      <c r="AR13" s="445"/>
      <c r="AS13" s="445"/>
      <c r="AT13" s="445"/>
    </row>
    <row r="14" spans="1:46" ht="9.75" customHeight="1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4"/>
      <c r="Q14" s="144"/>
      <c r="R14" s="144"/>
      <c r="S14" s="144"/>
      <c r="T14" s="191"/>
      <c r="U14" s="191"/>
      <c r="V14" s="191"/>
      <c r="W14" s="191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4"/>
      <c r="AN14" s="144"/>
      <c r="AO14" s="144"/>
      <c r="AP14" s="144"/>
      <c r="AQ14" s="191"/>
      <c r="AR14" s="191"/>
      <c r="AS14" s="191"/>
      <c r="AT14" s="191"/>
    </row>
    <row r="15" spans="1:46" ht="19.5" customHeight="1" thickBot="1">
      <c r="A15" s="448" t="s">
        <v>640</v>
      </c>
      <c r="B15" s="448"/>
      <c r="C15" s="448"/>
      <c r="D15" s="448"/>
      <c r="E15" s="448"/>
      <c r="F15" s="448"/>
      <c r="G15" s="448"/>
      <c r="H15" s="448"/>
      <c r="I15" s="448"/>
      <c r="P15" s="121"/>
      <c r="Q15" s="121"/>
      <c r="R15" s="121"/>
      <c r="S15" s="121"/>
      <c r="T15" s="120"/>
      <c r="U15" s="120"/>
      <c r="V15" s="120"/>
      <c r="W15" s="120"/>
      <c r="X15" s="448" t="s">
        <v>176</v>
      </c>
      <c r="Y15" s="448"/>
      <c r="Z15" s="448"/>
      <c r="AA15" s="448"/>
      <c r="AB15" s="448"/>
      <c r="AC15" s="448"/>
      <c r="AD15" s="448"/>
      <c r="AE15" s="448"/>
      <c r="AF15" s="448"/>
      <c r="AM15" s="121"/>
      <c r="AN15" s="121"/>
      <c r="AO15" s="121"/>
      <c r="AP15" s="121"/>
      <c r="AQ15" s="120"/>
      <c r="AR15" s="120"/>
      <c r="AS15" s="120"/>
      <c r="AT15" s="120"/>
    </row>
    <row r="16" spans="1:46" ht="19.5" customHeight="1" thickBot="1">
      <c r="A16" s="446" t="s">
        <v>247</v>
      </c>
      <c r="B16" s="446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7"/>
      <c r="P16" s="441">
        <f>F5-28</f>
        <v>-28</v>
      </c>
      <c r="Q16" s="442"/>
      <c r="R16" s="442"/>
      <c r="S16" s="443"/>
      <c r="T16" s="444" t="s">
        <v>175</v>
      </c>
      <c r="U16" s="445"/>
      <c r="V16" s="445"/>
      <c r="W16" s="445"/>
      <c r="X16" s="446" t="s">
        <v>247</v>
      </c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7"/>
      <c r="AM16" s="441">
        <f>AC5-28</f>
        <v>45792</v>
      </c>
      <c r="AN16" s="442"/>
      <c r="AO16" s="442"/>
      <c r="AP16" s="443"/>
      <c r="AQ16" s="444" t="s">
        <v>175</v>
      </c>
      <c r="AR16" s="445"/>
      <c r="AS16" s="445"/>
      <c r="AT16" s="445"/>
    </row>
    <row r="17" spans="1:46" ht="19.5" customHeight="1" thickBot="1">
      <c r="A17" s="446" t="s">
        <v>278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7"/>
      <c r="P17" s="441">
        <f>F5-28</f>
        <v>-28</v>
      </c>
      <c r="Q17" s="442"/>
      <c r="R17" s="442"/>
      <c r="S17" s="443"/>
      <c r="T17" s="444" t="s">
        <v>175</v>
      </c>
      <c r="U17" s="445"/>
      <c r="V17" s="445"/>
      <c r="W17" s="445"/>
      <c r="X17" s="446" t="s">
        <v>278</v>
      </c>
      <c r="Y17" s="446"/>
      <c r="Z17" s="446"/>
      <c r="AA17" s="446"/>
      <c r="AB17" s="446"/>
      <c r="AC17" s="446"/>
      <c r="AD17" s="446"/>
      <c r="AE17" s="446"/>
      <c r="AF17" s="446"/>
      <c r="AG17" s="446"/>
      <c r="AH17" s="446"/>
      <c r="AI17" s="446"/>
      <c r="AJ17" s="446"/>
      <c r="AK17" s="446"/>
      <c r="AL17" s="447"/>
      <c r="AM17" s="441">
        <f>AC5-28</f>
        <v>45792</v>
      </c>
      <c r="AN17" s="442"/>
      <c r="AO17" s="442"/>
      <c r="AP17" s="443"/>
      <c r="AQ17" s="444" t="s">
        <v>175</v>
      </c>
      <c r="AR17" s="445"/>
      <c r="AS17" s="445"/>
      <c r="AT17" s="445"/>
    </row>
    <row r="18" spans="1:46" ht="19.5" customHeight="1">
      <c r="A18" s="454" t="s">
        <v>608</v>
      </c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191"/>
      <c r="U18" s="191"/>
      <c r="V18" s="191"/>
      <c r="W18" s="191"/>
      <c r="X18" s="454" t="s">
        <v>608</v>
      </c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454"/>
      <c r="AO18" s="454"/>
      <c r="AP18" s="454"/>
      <c r="AQ18" s="191"/>
      <c r="AR18" s="191"/>
      <c r="AS18" s="191"/>
      <c r="AT18" s="191"/>
    </row>
    <row r="19" spans="1:46" ht="8.25" customHeight="1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1"/>
      <c r="U19" s="191"/>
      <c r="V19" s="191"/>
      <c r="W19" s="191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4"/>
      <c r="AN19" s="144"/>
      <c r="AO19" s="144"/>
      <c r="AP19" s="144"/>
      <c r="AQ19" s="191"/>
      <c r="AR19" s="191"/>
      <c r="AS19" s="191"/>
      <c r="AT19" s="191"/>
    </row>
    <row r="20" spans="1:46" ht="17.25" customHeight="1" thickBot="1">
      <c r="A20" s="453" t="s">
        <v>645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121"/>
      <c r="Q20" s="121"/>
      <c r="R20" s="121"/>
      <c r="S20" s="121"/>
      <c r="T20" s="120"/>
      <c r="U20" s="120"/>
      <c r="V20" s="120"/>
      <c r="W20" s="120"/>
      <c r="X20" s="453" t="s">
        <v>645</v>
      </c>
      <c r="Y20" s="453"/>
      <c r="Z20" s="453"/>
      <c r="AA20" s="453"/>
      <c r="AB20" s="453"/>
      <c r="AC20" s="453"/>
      <c r="AD20" s="453"/>
      <c r="AE20" s="453"/>
      <c r="AF20" s="453"/>
      <c r="AG20" s="453"/>
      <c r="AH20" s="453"/>
      <c r="AI20" s="453"/>
      <c r="AJ20" s="453"/>
      <c r="AK20" s="453"/>
      <c r="AL20" s="453"/>
      <c r="AM20" s="121"/>
      <c r="AN20" s="121"/>
      <c r="AO20" s="121"/>
      <c r="AP20" s="121"/>
      <c r="AQ20" s="120"/>
      <c r="AR20" s="120"/>
      <c r="AS20" s="120"/>
      <c r="AT20" s="120"/>
    </row>
    <row r="21" spans="1:46" ht="18" customHeight="1" thickBot="1">
      <c r="A21" s="446" t="s">
        <v>279</v>
      </c>
      <c r="B21" s="446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7"/>
      <c r="P21" s="441">
        <f>F5-28</f>
        <v>-28</v>
      </c>
      <c r="Q21" s="442"/>
      <c r="R21" s="442"/>
      <c r="S21" s="443"/>
      <c r="T21" s="444" t="s">
        <v>175</v>
      </c>
      <c r="U21" s="445"/>
      <c r="V21" s="445"/>
      <c r="W21" s="445"/>
      <c r="X21" s="446" t="s">
        <v>279</v>
      </c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6"/>
      <c r="AL21" s="447"/>
      <c r="AM21" s="441">
        <f>AC5-AC434</f>
        <v>45820</v>
      </c>
      <c r="AN21" s="442"/>
      <c r="AO21" s="442"/>
      <c r="AP21" s="443"/>
      <c r="AQ21" s="444" t="s">
        <v>175</v>
      </c>
      <c r="AR21" s="445"/>
      <c r="AS21" s="445"/>
      <c r="AT21" s="445"/>
    </row>
    <row r="22" spans="1:46" ht="10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  <c r="Q22" s="144"/>
      <c r="R22" s="144"/>
      <c r="S22" s="144"/>
      <c r="T22" s="191"/>
      <c r="U22" s="191"/>
      <c r="V22" s="191"/>
      <c r="W22" s="191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4"/>
      <c r="AN22" s="144"/>
      <c r="AO22" s="144"/>
      <c r="AP22" s="144"/>
      <c r="AQ22" s="191"/>
      <c r="AR22" s="191"/>
      <c r="AS22" s="191"/>
      <c r="AT22" s="191"/>
    </row>
    <row r="23" spans="1:46" ht="17.25" customHeight="1" thickBot="1">
      <c r="A23" s="448" t="s">
        <v>272</v>
      </c>
      <c r="B23" s="448"/>
      <c r="C23" s="448"/>
      <c r="D23" s="448"/>
      <c r="E23" s="448"/>
      <c r="F23" s="448"/>
      <c r="G23" s="448"/>
      <c r="H23" s="12"/>
      <c r="I23" s="12"/>
      <c r="J23" s="12"/>
      <c r="K23" s="12"/>
      <c r="P23" s="121"/>
      <c r="Q23" s="121"/>
      <c r="R23" s="121"/>
      <c r="S23" s="121"/>
      <c r="T23" s="120"/>
      <c r="U23" s="120"/>
      <c r="V23" s="120"/>
      <c r="W23" s="120"/>
      <c r="X23" s="448" t="s">
        <v>273</v>
      </c>
      <c r="Y23" s="448"/>
      <c r="Z23" s="448"/>
      <c r="AA23" s="448"/>
      <c r="AB23" s="448"/>
      <c r="AC23" s="448"/>
      <c r="AD23" s="448"/>
      <c r="AE23" s="12"/>
      <c r="AF23" s="12"/>
      <c r="AG23" s="12"/>
      <c r="AH23" s="12"/>
      <c r="AM23" s="121"/>
      <c r="AN23" s="121"/>
      <c r="AO23" s="121"/>
      <c r="AP23" s="121"/>
      <c r="AQ23" s="120"/>
      <c r="AR23" s="120"/>
      <c r="AS23" s="120"/>
      <c r="AT23" s="120"/>
    </row>
    <row r="24" spans="1:46" ht="19.5" customHeight="1" thickBot="1">
      <c r="A24" s="446" t="s">
        <v>280</v>
      </c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7"/>
      <c r="P24" s="441">
        <f>F5-28</f>
        <v>-28</v>
      </c>
      <c r="Q24" s="442"/>
      <c r="R24" s="442"/>
      <c r="S24" s="443"/>
      <c r="T24" s="444" t="s">
        <v>175</v>
      </c>
      <c r="U24" s="445"/>
      <c r="V24" s="445"/>
      <c r="W24" s="445"/>
      <c r="X24" s="446" t="s">
        <v>280</v>
      </c>
      <c r="Y24" s="446"/>
      <c r="Z24" s="446"/>
      <c r="AA24" s="446"/>
      <c r="AB24" s="446"/>
      <c r="AC24" s="446"/>
      <c r="AD24" s="446"/>
      <c r="AE24" s="446"/>
      <c r="AF24" s="446"/>
      <c r="AG24" s="446"/>
      <c r="AH24" s="446"/>
      <c r="AI24" s="446"/>
      <c r="AJ24" s="446"/>
      <c r="AK24" s="446"/>
      <c r="AL24" s="447"/>
      <c r="AM24" s="441">
        <f>AC5-28</f>
        <v>45792</v>
      </c>
      <c r="AN24" s="442"/>
      <c r="AO24" s="442"/>
      <c r="AP24" s="443"/>
      <c r="AQ24" s="444" t="s">
        <v>175</v>
      </c>
      <c r="AR24" s="445"/>
      <c r="AS24" s="445"/>
      <c r="AT24" s="445"/>
    </row>
    <row r="25" spans="1:46" ht="8.25" customHeight="1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  <c r="Q25" s="144"/>
      <c r="R25" s="144"/>
      <c r="S25" s="144"/>
      <c r="T25" s="191"/>
      <c r="U25" s="191"/>
      <c r="V25" s="191"/>
      <c r="W25" s="191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4"/>
      <c r="AN25" s="144"/>
      <c r="AO25" s="144"/>
      <c r="AP25" s="144"/>
      <c r="AQ25" s="191"/>
      <c r="AR25" s="191"/>
      <c r="AS25" s="191"/>
      <c r="AT25" s="191"/>
    </row>
    <row r="26" spans="1:46" ht="16.5" customHeight="1" thickBot="1">
      <c r="A26" s="448" t="s">
        <v>638</v>
      </c>
      <c r="B26" s="448"/>
      <c r="C26" s="448"/>
      <c r="D26" s="448"/>
      <c r="E26" s="448"/>
      <c r="F26" s="448"/>
      <c r="G26" s="12"/>
      <c r="H26" s="12"/>
      <c r="I26" s="12"/>
      <c r="J26" s="12"/>
      <c r="K26" s="12"/>
      <c r="P26" s="121"/>
      <c r="Q26" s="121"/>
      <c r="R26" s="121"/>
      <c r="S26" s="121"/>
      <c r="T26" s="120"/>
      <c r="U26" s="120"/>
      <c r="V26" s="120"/>
      <c r="W26" s="120"/>
      <c r="X26" s="448" t="s">
        <v>638</v>
      </c>
      <c r="Y26" s="448"/>
      <c r="Z26" s="448"/>
      <c r="AA26" s="448"/>
      <c r="AB26" s="448"/>
      <c r="AC26" s="12"/>
      <c r="AD26" s="12"/>
      <c r="AE26" s="12"/>
      <c r="AF26" s="12"/>
      <c r="AG26" s="12"/>
      <c r="AH26" s="12"/>
      <c r="AM26" s="121"/>
      <c r="AN26" s="121"/>
      <c r="AO26" s="121"/>
      <c r="AP26" s="121"/>
      <c r="AQ26" s="120"/>
      <c r="AR26" s="120"/>
      <c r="AS26" s="120"/>
      <c r="AT26" s="120"/>
    </row>
    <row r="27" spans="1:46" ht="19.5" customHeight="1" thickBot="1">
      <c r="A27" s="446" t="s">
        <v>443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7"/>
      <c r="P27" s="441">
        <f>F5</f>
        <v>0</v>
      </c>
      <c r="Q27" s="442"/>
      <c r="R27" s="442"/>
      <c r="S27" s="443"/>
      <c r="T27" s="444" t="s">
        <v>175</v>
      </c>
      <c r="U27" s="445"/>
      <c r="V27" s="445"/>
      <c r="W27" s="445"/>
      <c r="X27" s="446" t="s">
        <v>443</v>
      </c>
      <c r="Y27" s="446"/>
      <c r="Z27" s="446"/>
      <c r="AA27" s="446"/>
      <c r="AB27" s="446"/>
      <c r="AC27" s="446"/>
      <c r="AD27" s="446"/>
      <c r="AE27" s="446"/>
      <c r="AF27" s="446"/>
      <c r="AG27" s="446"/>
      <c r="AH27" s="446"/>
      <c r="AI27" s="446"/>
      <c r="AJ27" s="446"/>
      <c r="AK27" s="446"/>
      <c r="AL27" s="447"/>
      <c r="AM27" s="441">
        <f>AC5</f>
        <v>45820</v>
      </c>
      <c r="AN27" s="442"/>
      <c r="AO27" s="442"/>
      <c r="AP27" s="443"/>
      <c r="AQ27" s="444" t="s">
        <v>175</v>
      </c>
      <c r="AR27" s="445"/>
      <c r="AS27" s="445"/>
      <c r="AT27" s="445"/>
    </row>
    <row r="28" spans="1:46" ht="10.5" customHeight="1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144"/>
      <c r="R28" s="144"/>
      <c r="S28" s="144"/>
      <c r="T28" s="191"/>
      <c r="U28" s="191"/>
      <c r="V28" s="191"/>
      <c r="W28" s="191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4"/>
      <c r="AN28" s="144"/>
      <c r="AO28" s="144"/>
      <c r="AP28" s="144"/>
      <c r="AQ28" s="191"/>
      <c r="AR28" s="191"/>
      <c r="AS28" s="191"/>
      <c r="AT28" s="191"/>
    </row>
    <row r="29" spans="1:46" ht="16.5" customHeight="1" thickBot="1">
      <c r="A29" s="448" t="s">
        <v>642</v>
      </c>
      <c r="B29" s="448"/>
      <c r="C29" s="448"/>
      <c r="D29" s="448"/>
      <c r="E29" s="448"/>
      <c r="F29" s="448"/>
      <c r="G29" s="448"/>
      <c r="H29" s="448"/>
      <c r="I29" s="448"/>
      <c r="J29" s="12"/>
      <c r="K29" s="12"/>
      <c r="P29" s="121"/>
      <c r="Q29" s="121"/>
      <c r="R29" s="121"/>
      <c r="S29" s="121"/>
      <c r="T29" s="120"/>
      <c r="U29" s="120"/>
      <c r="V29" s="120"/>
      <c r="W29" s="120"/>
      <c r="X29" s="448" t="s">
        <v>642</v>
      </c>
      <c r="Y29" s="448"/>
      <c r="Z29" s="448"/>
      <c r="AA29" s="448"/>
      <c r="AB29" s="448"/>
      <c r="AC29" s="448"/>
      <c r="AD29" s="448"/>
      <c r="AE29" s="448"/>
      <c r="AF29" s="448"/>
      <c r="AG29" s="12"/>
      <c r="AH29" s="12"/>
      <c r="AM29" s="121"/>
      <c r="AN29" s="121"/>
      <c r="AO29" s="121"/>
      <c r="AP29" s="121"/>
      <c r="AQ29" s="120"/>
      <c r="AR29" s="120"/>
      <c r="AS29" s="120"/>
      <c r="AT29" s="120"/>
    </row>
    <row r="30" spans="1:46" ht="19.5" customHeight="1" thickBot="1">
      <c r="A30" s="446" t="s">
        <v>745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7"/>
      <c r="P30" s="441">
        <f>F5-28</f>
        <v>-28</v>
      </c>
      <c r="Q30" s="442"/>
      <c r="R30" s="442"/>
      <c r="S30" s="443"/>
      <c r="T30" s="444" t="s">
        <v>175</v>
      </c>
      <c r="U30" s="445"/>
      <c r="V30" s="445"/>
      <c r="W30" s="445"/>
      <c r="X30" s="446" t="s">
        <v>745</v>
      </c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/>
      <c r="AL30" s="447"/>
      <c r="AM30" s="441">
        <f>AC5-28</f>
        <v>45792</v>
      </c>
      <c r="AN30" s="442"/>
      <c r="AO30" s="442"/>
      <c r="AP30" s="443"/>
      <c r="AQ30" s="444" t="s">
        <v>175</v>
      </c>
      <c r="AR30" s="445"/>
      <c r="AS30" s="445"/>
      <c r="AT30" s="445"/>
    </row>
    <row r="31" spans="1:46" ht="19.5" customHeight="1" thickBot="1">
      <c r="A31" s="446" t="s">
        <v>760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7"/>
      <c r="P31" s="441">
        <f>F5-28</f>
        <v>-28</v>
      </c>
      <c r="Q31" s="442"/>
      <c r="R31" s="442"/>
      <c r="S31" s="443"/>
      <c r="T31" s="444" t="s">
        <v>175</v>
      </c>
      <c r="U31" s="445"/>
      <c r="V31" s="445"/>
      <c r="W31" s="445"/>
      <c r="X31" s="446" t="s">
        <v>760</v>
      </c>
      <c r="Y31" s="446"/>
      <c r="Z31" s="446"/>
      <c r="AA31" s="446"/>
      <c r="AB31" s="446"/>
      <c r="AC31" s="446"/>
      <c r="AD31" s="446"/>
      <c r="AE31" s="446"/>
      <c r="AF31" s="446"/>
      <c r="AG31" s="446"/>
      <c r="AH31" s="446"/>
      <c r="AI31" s="446"/>
      <c r="AJ31" s="446"/>
      <c r="AK31" s="446"/>
      <c r="AL31" s="447"/>
      <c r="AM31" s="441">
        <f>AC5-28</f>
        <v>45792</v>
      </c>
      <c r="AN31" s="442"/>
      <c r="AO31" s="442"/>
      <c r="AP31" s="443"/>
      <c r="AQ31" s="444" t="s">
        <v>175</v>
      </c>
      <c r="AR31" s="445"/>
      <c r="AS31" s="445"/>
      <c r="AT31" s="445"/>
    </row>
    <row r="32" spans="1:46" ht="10.5" customHeight="1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  <c r="Q32" s="144"/>
      <c r="R32" s="144"/>
      <c r="S32" s="144"/>
      <c r="T32" s="191"/>
      <c r="U32" s="191"/>
      <c r="V32" s="191"/>
      <c r="W32" s="191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4"/>
      <c r="AN32" s="144"/>
      <c r="AO32" s="144"/>
      <c r="AP32" s="144"/>
      <c r="AQ32" s="191"/>
      <c r="AR32" s="191"/>
      <c r="AS32" s="191"/>
      <c r="AT32" s="191"/>
    </row>
    <row r="33" spans="1:46" ht="15.75" customHeight="1" thickBot="1">
      <c r="A33" s="448" t="s">
        <v>641</v>
      </c>
      <c r="B33" s="448"/>
      <c r="C33" s="448"/>
      <c r="D33" s="448"/>
      <c r="E33" s="448"/>
      <c r="F33" s="448"/>
      <c r="G33" s="448"/>
      <c r="H33" s="448"/>
      <c r="I33" s="448"/>
      <c r="J33" s="12"/>
      <c r="K33" s="12"/>
      <c r="P33" s="121"/>
      <c r="Q33" s="121"/>
      <c r="R33" s="121"/>
      <c r="S33" s="121"/>
      <c r="T33" s="120"/>
      <c r="U33" s="120"/>
      <c r="V33" s="120"/>
      <c r="W33" s="120"/>
      <c r="X33" s="448" t="s">
        <v>641</v>
      </c>
      <c r="Y33" s="448"/>
      <c r="Z33" s="448"/>
      <c r="AA33" s="448"/>
      <c r="AB33" s="448"/>
      <c r="AC33" s="448"/>
      <c r="AD33" s="448"/>
      <c r="AE33" s="448"/>
      <c r="AF33" s="448"/>
      <c r="AG33" s="12"/>
      <c r="AH33" s="12"/>
      <c r="AM33" s="121"/>
      <c r="AN33" s="121"/>
      <c r="AO33" s="121"/>
      <c r="AP33" s="121"/>
      <c r="AQ33" s="120"/>
      <c r="AR33" s="120"/>
      <c r="AS33" s="120"/>
      <c r="AT33" s="120"/>
    </row>
    <row r="34" spans="1:46" ht="19.5" customHeight="1" thickBot="1">
      <c r="A34" s="446" t="s">
        <v>281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7"/>
      <c r="P34" s="441">
        <f>F5-28</f>
        <v>-28</v>
      </c>
      <c r="Q34" s="442"/>
      <c r="R34" s="442"/>
      <c r="S34" s="443"/>
      <c r="T34" s="444" t="s">
        <v>175</v>
      </c>
      <c r="U34" s="445"/>
      <c r="V34" s="445"/>
      <c r="W34" s="445"/>
      <c r="X34" s="446" t="s">
        <v>281</v>
      </c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7"/>
      <c r="AM34" s="441">
        <f>AC5-28</f>
        <v>45792</v>
      </c>
      <c r="AN34" s="442"/>
      <c r="AO34" s="442"/>
      <c r="AP34" s="443"/>
      <c r="AQ34" s="444" t="s">
        <v>175</v>
      </c>
      <c r="AR34" s="445"/>
      <c r="AS34" s="445"/>
      <c r="AT34" s="445"/>
    </row>
    <row r="35" spans="1:46" ht="10.5" customHeight="1" thickBot="1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4"/>
      <c r="Q35" s="144"/>
      <c r="R35" s="144"/>
      <c r="S35" s="144"/>
      <c r="T35" s="191"/>
      <c r="U35" s="191"/>
      <c r="V35" s="191"/>
      <c r="W35" s="191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4"/>
      <c r="AN35" s="144"/>
      <c r="AO35" s="144"/>
      <c r="AP35" s="144"/>
      <c r="AQ35" s="191"/>
      <c r="AR35" s="191"/>
      <c r="AS35" s="191"/>
      <c r="AT35" s="191"/>
    </row>
    <row r="36" spans="1:46" ht="19.5" customHeight="1" thickBot="1">
      <c r="A36" s="446" t="s">
        <v>704</v>
      </c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7"/>
      <c r="P36" s="441">
        <f>F5-28</f>
        <v>-28</v>
      </c>
      <c r="Q36" s="442"/>
      <c r="R36" s="442"/>
      <c r="S36" s="443"/>
      <c r="T36" s="444" t="s">
        <v>175</v>
      </c>
      <c r="U36" s="445"/>
      <c r="V36" s="445"/>
      <c r="W36" s="445"/>
      <c r="X36" s="446" t="s">
        <v>761</v>
      </c>
      <c r="Y36" s="446"/>
      <c r="Z36" s="446"/>
      <c r="AA36" s="446"/>
      <c r="AB36" s="446"/>
      <c r="AC36" s="446"/>
      <c r="AD36" s="446"/>
      <c r="AE36" s="446"/>
      <c r="AF36" s="446"/>
      <c r="AG36" s="446"/>
      <c r="AH36" s="446"/>
      <c r="AI36" s="446"/>
      <c r="AJ36" s="446"/>
      <c r="AK36" s="446"/>
      <c r="AL36" s="447"/>
      <c r="AM36" s="441">
        <f>AC5-28</f>
        <v>45792</v>
      </c>
      <c r="AN36" s="442"/>
      <c r="AO36" s="442"/>
      <c r="AP36" s="443"/>
      <c r="AQ36" s="444" t="s">
        <v>175</v>
      </c>
      <c r="AR36" s="445"/>
      <c r="AS36" s="445"/>
      <c r="AT36" s="445"/>
    </row>
    <row r="37" spans="1:46" ht="8.25" customHeight="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4"/>
      <c r="Q37" s="144"/>
      <c r="R37" s="144"/>
      <c r="S37" s="144"/>
      <c r="T37" s="191"/>
      <c r="U37" s="191"/>
      <c r="V37" s="191"/>
      <c r="W37" s="191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4"/>
      <c r="AN37" s="144"/>
      <c r="AO37" s="144"/>
      <c r="AP37" s="144"/>
      <c r="AQ37" s="191"/>
      <c r="AR37" s="191"/>
      <c r="AS37" s="191"/>
      <c r="AT37" s="191"/>
    </row>
    <row r="38" spans="1:46" ht="17.25" customHeight="1" thickBot="1">
      <c r="A38" s="448" t="s">
        <v>644</v>
      </c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121"/>
      <c r="S38" s="121"/>
      <c r="T38" s="120"/>
      <c r="U38" s="120"/>
      <c r="V38" s="120"/>
      <c r="W38" s="120"/>
      <c r="X38" s="448" t="s">
        <v>644</v>
      </c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8"/>
      <c r="AL38" s="448"/>
      <c r="AM38" s="448"/>
      <c r="AN38" s="448"/>
      <c r="AO38" s="121"/>
      <c r="AP38" s="121"/>
      <c r="AQ38" s="120"/>
      <c r="AR38" s="120"/>
      <c r="AS38" s="120"/>
      <c r="AT38" s="120"/>
    </row>
    <row r="39" spans="1:46" ht="19.5" customHeight="1" thickBot="1">
      <c r="A39" s="446" t="s">
        <v>705</v>
      </c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7"/>
      <c r="P39" s="441">
        <f>F5-28</f>
        <v>-28</v>
      </c>
      <c r="Q39" s="442"/>
      <c r="R39" s="442"/>
      <c r="S39" s="443"/>
      <c r="T39" s="444" t="s">
        <v>175</v>
      </c>
      <c r="U39" s="445"/>
      <c r="V39" s="445"/>
      <c r="W39" s="445"/>
      <c r="X39" s="446" t="s">
        <v>705</v>
      </c>
      <c r="Y39" s="446"/>
      <c r="Z39" s="446"/>
      <c r="AA39" s="446"/>
      <c r="AB39" s="446"/>
      <c r="AC39" s="446"/>
      <c r="AD39" s="446"/>
      <c r="AE39" s="446"/>
      <c r="AF39" s="446"/>
      <c r="AG39" s="446"/>
      <c r="AH39" s="446"/>
      <c r="AI39" s="446"/>
      <c r="AJ39" s="446"/>
      <c r="AK39" s="446"/>
      <c r="AL39" s="447"/>
      <c r="AM39" s="441">
        <f>AC5-28</f>
        <v>45792</v>
      </c>
      <c r="AN39" s="442"/>
      <c r="AO39" s="442"/>
      <c r="AP39" s="443"/>
      <c r="AQ39" s="444" t="s">
        <v>175</v>
      </c>
      <c r="AR39" s="445"/>
      <c r="AS39" s="445"/>
      <c r="AT39" s="445"/>
    </row>
    <row r="40" spans="1:46" ht="7.5" customHeight="1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144"/>
      <c r="R40" s="144"/>
      <c r="S40" s="144"/>
      <c r="T40" s="191"/>
      <c r="U40" s="191"/>
      <c r="V40" s="191"/>
      <c r="W40" s="191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4"/>
      <c r="AN40" s="144"/>
      <c r="AO40" s="144"/>
      <c r="AP40" s="144"/>
      <c r="AQ40" s="191"/>
      <c r="AR40" s="191"/>
      <c r="AS40" s="191"/>
      <c r="AT40" s="191"/>
    </row>
    <row r="41" spans="1:46" ht="16.5" customHeight="1" thickBot="1">
      <c r="A41" s="448" t="s">
        <v>643</v>
      </c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120"/>
      <c r="V41" s="120"/>
      <c r="W41" s="120"/>
      <c r="X41" s="448" t="s">
        <v>643</v>
      </c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8"/>
      <c r="AJ41" s="448"/>
      <c r="AK41" s="448"/>
      <c r="AL41" s="448"/>
      <c r="AM41" s="448"/>
      <c r="AN41" s="448"/>
      <c r="AO41" s="448"/>
      <c r="AP41" s="448"/>
      <c r="AQ41" s="448"/>
      <c r="AR41" s="120"/>
      <c r="AS41" s="120"/>
      <c r="AT41" s="120"/>
    </row>
    <row r="42" spans="1:46" ht="19.5" customHeight="1" thickBot="1">
      <c r="A42" s="446" t="s">
        <v>706</v>
      </c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7"/>
      <c r="P42" s="441">
        <f>F5-28</f>
        <v>-28</v>
      </c>
      <c r="Q42" s="442"/>
      <c r="R42" s="442"/>
      <c r="S42" s="443"/>
      <c r="T42" s="444" t="s">
        <v>175</v>
      </c>
      <c r="U42" s="445"/>
      <c r="V42" s="445"/>
      <c r="W42" s="445"/>
      <c r="X42" s="446" t="s">
        <v>706</v>
      </c>
      <c r="Y42" s="446"/>
      <c r="Z42" s="446"/>
      <c r="AA42" s="446"/>
      <c r="AB42" s="446"/>
      <c r="AC42" s="446"/>
      <c r="AD42" s="446"/>
      <c r="AE42" s="446"/>
      <c r="AF42" s="446"/>
      <c r="AG42" s="446"/>
      <c r="AH42" s="446"/>
      <c r="AI42" s="446"/>
      <c r="AJ42" s="446"/>
      <c r="AK42" s="446"/>
      <c r="AL42" s="447"/>
      <c r="AM42" s="441">
        <f>AC5-28</f>
        <v>45792</v>
      </c>
      <c r="AN42" s="442"/>
      <c r="AO42" s="442"/>
      <c r="AP42" s="443"/>
      <c r="AQ42" s="444" t="s">
        <v>175</v>
      </c>
      <c r="AR42" s="445"/>
      <c r="AS42" s="445"/>
      <c r="AT42" s="445"/>
    </row>
    <row r="43" spans="1:46" ht="9.75" customHeight="1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  <c r="Q43" s="144"/>
      <c r="R43" s="144"/>
      <c r="S43" s="144"/>
      <c r="T43" s="191"/>
      <c r="U43" s="191"/>
      <c r="V43" s="191"/>
      <c r="W43" s="191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4"/>
      <c r="AN43" s="144"/>
      <c r="AO43" s="144"/>
      <c r="AP43" s="144"/>
      <c r="AQ43" s="191"/>
      <c r="AR43" s="191"/>
      <c r="AS43" s="191"/>
      <c r="AT43" s="191"/>
    </row>
    <row r="44" spans="1:46" ht="15" customHeight="1" thickBot="1">
      <c r="A44" s="448" t="s">
        <v>647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120"/>
      <c r="V44" s="120"/>
      <c r="W44" s="120"/>
      <c r="X44" s="448" t="s">
        <v>647</v>
      </c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8"/>
      <c r="AL44" s="448"/>
      <c r="AM44" s="448"/>
      <c r="AN44" s="448"/>
      <c r="AO44" s="448"/>
      <c r="AP44" s="448"/>
      <c r="AQ44" s="448"/>
      <c r="AR44" s="120"/>
      <c r="AS44" s="120"/>
      <c r="AT44" s="120"/>
    </row>
    <row r="45" spans="1:46" ht="18" customHeight="1" thickBot="1">
      <c r="A45" s="446" t="s">
        <v>707</v>
      </c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7"/>
      <c r="P45" s="441">
        <f>F5-28</f>
        <v>-28</v>
      </c>
      <c r="Q45" s="442"/>
      <c r="R45" s="442"/>
      <c r="S45" s="443"/>
      <c r="T45" s="444" t="s">
        <v>175</v>
      </c>
      <c r="U45" s="445"/>
      <c r="V45" s="445"/>
      <c r="W45" s="445"/>
      <c r="X45" s="446" t="s">
        <v>707</v>
      </c>
      <c r="Y45" s="446"/>
      <c r="Z45" s="446"/>
      <c r="AA45" s="446"/>
      <c r="AB45" s="446"/>
      <c r="AC45" s="446"/>
      <c r="AD45" s="446"/>
      <c r="AE45" s="446"/>
      <c r="AF45" s="446"/>
      <c r="AG45" s="446"/>
      <c r="AH45" s="446"/>
      <c r="AI45" s="446"/>
      <c r="AJ45" s="446"/>
      <c r="AK45" s="446"/>
      <c r="AL45" s="447"/>
      <c r="AM45" s="441">
        <f>AC5-28</f>
        <v>45792</v>
      </c>
      <c r="AN45" s="442"/>
      <c r="AO45" s="442"/>
      <c r="AP45" s="443"/>
      <c r="AQ45" s="444" t="s">
        <v>175</v>
      </c>
      <c r="AR45" s="445"/>
      <c r="AS45" s="445"/>
      <c r="AT45" s="445"/>
    </row>
    <row r="46" spans="1:46" ht="12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  <c r="Q46" s="144"/>
      <c r="R46" s="144"/>
      <c r="S46" s="144"/>
      <c r="T46" s="191"/>
      <c r="U46" s="191"/>
      <c r="V46" s="191"/>
      <c r="W46" s="191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4"/>
      <c r="AN46" s="144"/>
      <c r="AO46" s="144"/>
      <c r="AP46" s="144"/>
      <c r="AQ46" s="191"/>
      <c r="AR46" s="191"/>
      <c r="AS46" s="191"/>
      <c r="AT46" s="191"/>
    </row>
    <row r="47" spans="1:46" ht="26.25" customHeight="1">
      <c r="A47" s="452" t="s">
        <v>51</v>
      </c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  <c r="T47" s="452"/>
      <c r="U47" s="452"/>
      <c r="V47" s="452"/>
      <c r="W47" s="452"/>
      <c r="X47" s="452" t="s">
        <v>51</v>
      </c>
      <c r="Y47" s="452"/>
      <c r="Z47" s="452"/>
      <c r="AA47" s="452"/>
      <c r="AB47" s="452"/>
      <c r="AC47" s="452"/>
      <c r="AD47" s="452"/>
      <c r="AE47" s="452"/>
      <c r="AF47" s="452"/>
      <c r="AG47" s="452"/>
      <c r="AH47" s="452"/>
      <c r="AI47" s="452"/>
      <c r="AJ47" s="452"/>
      <c r="AK47" s="452"/>
      <c r="AL47" s="452"/>
      <c r="AM47" s="452"/>
      <c r="AN47" s="452"/>
      <c r="AO47" s="452"/>
      <c r="AP47" s="452"/>
      <c r="AQ47" s="452"/>
      <c r="AR47" s="452"/>
      <c r="AS47" s="452"/>
      <c r="AT47" s="452"/>
    </row>
    <row r="48" spans="1:46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</sheetData>
  <sheetProtection sheet="1" objects="1" scenarios="1"/>
  <mergeCells count="165">
    <mergeCell ref="AQ6:AT6"/>
    <mergeCell ref="X7:AB7"/>
    <mergeCell ref="AC7:AT7"/>
    <mergeCell ref="A17:O17"/>
    <mergeCell ref="P17:S17"/>
    <mergeCell ref="T17:W17"/>
    <mergeCell ref="A16:O16"/>
    <mergeCell ref="P16:S16"/>
    <mergeCell ref="T16:W16"/>
    <mergeCell ref="X8:Z8"/>
    <mergeCell ref="AA8:AE8"/>
    <mergeCell ref="AF8:AH8"/>
    <mergeCell ref="AI8:AT8"/>
    <mergeCell ref="A8:E8"/>
    <mergeCell ref="A9:C10"/>
    <mergeCell ref="D9:E9"/>
    <mergeCell ref="X6:AB6"/>
    <mergeCell ref="AC6:AI6"/>
    <mergeCell ref="X12:AC12"/>
    <mergeCell ref="X13:AL13"/>
    <mergeCell ref="AJ6:AN6"/>
    <mergeCell ref="AM13:AP13"/>
    <mergeCell ref="A12:F12"/>
    <mergeCell ref="AQ13:AT13"/>
    <mergeCell ref="D10:E10"/>
    <mergeCell ref="X9:Z10"/>
    <mergeCell ref="AA9:AB9"/>
    <mergeCell ref="AC9:AI9"/>
    <mergeCell ref="AJ9:AK9"/>
    <mergeCell ref="AL9:AT9"/>
    <mergeCell ref="AA10:AB10"/>
    <mergeCell ref="AC10:AI10"/>
    <mergeCell ref="AJ10:AK10"/>
    <mergeCell ref="AL10:AT10"/>
    <mergeCell ref="M9:N9"/>
    <mergeCell ref="M10:N10"/>
    <mergeCell ref="AO6:AP6"/>
    <mergeCell ref="F9:L9"/>
    <mergeCell ref="F10:L10"/>
    <mergeCell ref="O9:W9"/>
    <mergeCell ref="O10:W10"/>
    <mergeCell ref="AM27:AP27"/>
    <mergeCell ref="AQ24:AT24"/>
    <mergeCell ref="A24:O24"/>
    <mergeCell ref="A26:F26"/>
    <mergeCell ref="X21:AL21"/>
    <mergeCell ref="AM21:AP21"/>
    <mergeCell ref="AQ21:AT21"/>
    <mergeCell ref="X15:AF15"/>
    <mergeCell ref="X16:AL16"/>
    <mergeCell ref="AM16:AP16"/>
    <mergeCell ref="AQ16:AT16"/>
    <mergeCell ref="A15:I15"/>
    <mergeCell ref="X17:AL17"/>
    <mergeCell ref="AM17:AP17"/>
    <mergeCell ref="AQ17:AT17"/>
    <mergeCell ref="P21:S21"/>
    <mergeCell ref="T21:W21"/>
    <mergeCell ref="X26:AB26"/>
    <mergeCell ref="X23:AD23"/>
    <mergeCell ref="A27:O27"/>
    <mergeCell ref="P27:S27"/>
    <mergeCell ref="T27:W27"/>
    <mergeCell ref="A23:G23"/>
    <mergeCell ref="X27:AL27"/>
    <mergeCell ref="A1:W1"/>
    <mergeCell ref="A4:E4"/>
    <mergeCell ref="F4:L4"/>
    <mergeCell ref="M4:Q4"/>
    <mergeCell ref="R4:W4"/>
    <mergeCell ref="A2:W2"/>
    <mergeCell ref="A5:E5"/>
    <mergeCell ref="A6:E6"/>
    <mergeCell ref="F7:W7"/>
    <mergeCell ref="Q5:T5"/>
    <mergeCell ref="M6:Q6"/>
    <mergeCell ref="R6:S6"/>
    <mergeCell ref="T6:W6"/>
    <mergeCell ref="A7:E7"/>
    <mergeCell ref="F5:L5"/>
    <mergeCell ref="F6:H6"/>
    <mergeCell ref="I6:L6"/>
    <mergeCell ref="A3:G3"/>
    <mergeCell ref="H3:M3"/>
    <mergeCell ref="N3:W3"/>
    <mergeCell ref="X1:AT1"/>
    <mergeCell ref="X2:AT2"/>
    <mergeCell ref="X4:AB4"/>
    <mergeCell ref="AC4:AI4"/>
    <mergeCell ref="AJ4:AN4"/>
    <mergeCell ref="AO4:AT4"/>
    <mergeCell ref="AN5:AQ5"/>
    <mergeCell ref="X5:AB5"/>
    <mergeCell ref="AC5:AI5"/>
    <mergeCell ref="X3:AD3"/>
    <mergeCell ref="AE3:AJ3"/>
    <mergeCell ref="AK3:AT3"/>
    <mergeCell ref="P13:S13"/>
    <mergeCell ref="T13:W13"/>
    <mergeCell ref="A13:O13"/>
    <mergeCell ref="A47:W47"/>
    <mergeCell ref="X47:AT47"/>
    <mergeCell ref="AQ39:AT39"/>
    <mergeCell ref="AQ36:AT36"/>
    <mergeCell ref="A29:I29"/>
    <mergeCell ref="X29:AF29"/>
    <mergeCell ref="A20:O20"/>
    <mergeCell ref="X20:AL20"/>
    <mergeCell ref="A36:O36"/>
    <mergeCell ref="P36:S36"/>
    <mergeCell ref="T36:W36"/>
    <mergeCell ref="X36:AL36"/>
    <mergeCell ref="AQ27:AT27"/>
    <mergeCell ref="P24:S24"/>
    <mergeCell ref="T24:W24"/>
    <mergeCell ref="X24:AL24"/>
    <mergeCell ref="A18:S18"/>
    <mergeCell ref="X18:AP18"/>
    <mergeCell ref="AM24:AP24"/>
    <mergeCell ref="A21:O21"/>
    <mergeCell ref="A42:O42"/>
    <mergeCell ref="P42:S42"/>
    <mergeCell ref="T42:W42"/>
    <mergeCell ref="X42:AL42"/>
    <mergeCell ref="AM42:AP42"/>
    <mergeCell ref="AQ42:AT42"/>
    <mergeCell ref="AM36:AP36"/>
    <mergeCell ref="F8:W8"/>
    <mergeCell ref="A45:O45"/>
    <mergeCell ref="P45:S45"/>
    <mergeCell ref="T45:W45"/>
    <mergeCell ref="X45:AL45"/>
    <mergeCell ref="AM45:AP45"/>
    <mergeCell ref="AQ45:AT45"/>
    <mergeCell ref="A44:T44"/>
    <mergeCell ref="X33:AF33"/>
    <mergeCell ref="X38:AN38"/>
    <mergeCell ref="X44:AQ44"/>
    <mergeCell ref="A33:I33"/>
    <mergeCell ref="A34:O34"/>
    <mergeCell ref="P34:S34"/>
    <mergeCell ref="T34:W34"/>
    <mergeCell ref="X34:AL34"/>
    <mergeCell ref="AM34:AP34"/>
    <mergeCell ref="A30:O30"/>
    <mergeCell ref="P30:S30"/>
    <mergeCell ref="T30:W30"/>
    <mergeCell ref="X30:AL30"/>
    <mergeCell ref="AM30:AP30"/>
    <mergeCell ref="AQ30:AT30"/>
    <mergeCell ref="A38:Q38"/>
    <mergeCell ref="A41:T41"/>
    <mergeCell ref="X41:AQ41"/>
    <mergeCell ref="AQ34:AT34"/>
    <mergeCell ref="A39:O39"/>
    <mergeCell ref="P39:S39"/>
    <mergeCell ref="T39:W39"/>
    <mergeCell ref="X39:AL39"/>
    <mergeCell ref="AM39:AP39"/>
    <mergeCell ref="A31:O31"/>
    <mergeCell ref="P31:S31"/>
    <mergeCell ref="T31:W31"/>
    <mergeCell ref="X31:AL31"/>
    <mergeCell ref="AM31:AP31"/>
    <mergeCell ref="AQ31:AT31"/>
  </mergeCells>
  <phoneticPr fontId="3"/>
  <dataValidations xWindow="379" yWindow="467" count="10">
    <dataValidation allowBlank="1" showInputMessage="1" showErrorMessage="1" promptTitle="日付入力" prompt="（例）6/15 →半角で入力してください_x000a_" sqref="AC5" xr:uid="{00000000-0002-0000-0000-000000000000}"/>
    <dataValidation allowBlank="1" showInputMessage="1" showErrorMessage="1" promptTitle="入力不要" prompt="曜日は自動入力されます" sqref="V5 N5 AS5 AK5" xr:uid="{00000000-0002-0000-0000-000001000000}"/>
    <dataValidation allowBlank="1" showInputMessage="1" showErrorMessage="1" promptTitle="日付入力" prompt="1日のみの利用の場合は、空白にしてください_x000a_" sqref="Q5:T5 AN5:AQ5" xr:uid="{00000000-0002-0000-0000-000002000000}"/>
    <dataValidation allowBlank="1" showInputMessage="1" showErrorMessage="1" promptTitle="日付入力" prompt="6/15　→　_x000a_令和7年6月15日_x000a_となります。_x000a_" sqref="F5:L5" xr:uid="{00000000-0002-0000-0000-000003000000}"/>
    <dataValidation allowBlank="1" showInputMessage="1" showErrorMessage="1" prompt="代表者役職名" sqref="F6:H6" xr:uid="{00000000-0002-0000-0000-000004000000}"/>
    <dataValidation allowBlank="1" showInputMessage="1" showErrorMessage="1" prompt="代表者氏名" sqref="I6:L6" xr:uid="{00000000-0002-0000-0000-000005000000}"/>
    <dataValidation allowBlank="1" showInputMessage="1" showErrorMessage="1" prompt="当日の引率担当者の役職名" sqref="R6:S6" xr:uid="{00000000-0002-0000-0000-000006000000}"/>
    <dataValidation allowBlank="1" showInputMessage="1" showErrorMessage="1" prompt="当日の引率担当者氏名" sqref="T6:W6" xr:uid="{00000000-0002-0000-0000-000007000000}"/>
    <dataValidation allowBlank="1" showInputMessage="1" showErrorMessage="1" prompt="引率担当者連絡先番号" sqref="F10:L10" xr:uid="{00000000-0002-0000-0000-000008000000}"/>
    <dataValidation type="list" allowBlank="1" showInputMessage="1" showErrorMessage="1" sqref="AO4:AT4" xr:uid="{00000000-0002-0000-0000-000009000000}">
      <formula1>$R$34:$R$37</formula1>
    </dataValidation>
  </dataValidations>
  <hyperlinks>
    <hyperlink ref="AL10" r:id="rId1" xr:uid="{00000000-0004-0000-0000-000000000000}"/>
    <hyperlink ref="H3" r:id="rId2" xr:uid="{00000000-0004-0000-0000-000001000000}"/>
    <hyperlink ref="AE3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41"/>
  <sheetViews>
    <sheetView showGridLines="0" showZeros="0" view="pageBreakPreview" zoomScaleNormal="100" zoomScaleSheetLayoutView="100" workbookViewId="0">
      <selection activeCell="X4" sqref="X4:AT4"/>
    </sheetView>
  </sheetViews>
  <sheetFormatPr defaultRowHeight="13.5"/>
  <cols>
    <col min="1" max="73" width="4.375" customWidth="1"/>
  </cols>
  <sheetData>
    <row r="1" spans="1:46">
      <c r="A1" s="13"/>
      <c r="X1" s="13"/>
    </row>
    <row r="2" spans="1:46" ht="21">
      <c r="A2" s="1164" t="s">
        <v>635</v>
      </c>
      <c r="B2" s="1164"/>
      <c r="C2" s="1164"/>
      <c r="D2" s="1164"/>
      <c r="E2" s="1164"/>
      <c r="F2" s="1164"/>
      <c r="G2" s="1164"/>
      <c r="H2" s="1164"/>
      <c r="I2" s="1164"/>
      <c r="J2" s="1164"/>
      <c r="K2" s="1164"/>
      <c r="L2" s="1164"/>
      <c r="M2" s="1164"/>
      <c r="N2" s="1164"/>
      <c r="O2" s="1164"/>
      <c r="P2" s="1164"/>
      <c r="Q2" s="1164"/>
      <c r="R2" s="1164"/>
      <c r="S2" s="1164"/>
      <c r="T2" s="1164"/>
      <c r="U2" s="1164"/>
      <c r="V2" s="1164"/>
      <c r="W2" s="1164"/>
      <c r="X2" s="1164" t="s">
        <v>635</v>
      </c>
      <c r="Y2" s="1164"/>
      <c r="Z2" s="1164"/>
      <c r="AA2" s="1164"/>
      <c r="AB2" s="1164"/>
      <c r="AC2" s="1164"/>
      <c r="AD2" s="1164"/>
      <c r="AE2" s="1164"/>
      <c r="AF2" s="1164"/>
      <c r="AG2" s="1164"/>
      <c r="AH2" s="1164"/>
      <c r="AI2" s="1164"/>
      <c r="AJ2" s="1164"/>
      <c r="AK2" s="1164"/>
      <c r="AL2" s="1164"/>
      <c r="AM2" s="1164"/>
      <c r="AN2" s="1164"/>
      <c r="AO2" s="1164"/>
      <c r="AP2" s="1164"/>
      <c r="AQ2" s="1164"/>
      <c r="AR2" s="1164"/>
      <c r="AS2" s="1164"/>
      <c r="AT2" s="1164"/>
    </row>
    <row r="4" spans="1:46" ht="33.75" customHeight="1">
      <c r="A4" s="1149" t="s">
        <v>637</v>
      </c>
      <c r="B4" s="1149"/>
      <c r="C4" s="1149"/>
      <c r="D4" s="1149"/>
      <c r="E4" s="1149"/>
      <c r="F4" s="1149"/>
      <c r="G4" s="1149"/>
      <c r="H4" s="1149"/>
      <c r="I4" s="1149"/>
      <c r="J4" s="1149"/>
      <c r="K4" s="1149"/>
      <c r="L4" s="1149"/>
      <c r="M4" s="1149"/>
      <c r="N4" s="1149"/>
      <c r="O4" s="1149"/>
      <c r="P4" s="1149"/>
      <c r="Q4" s="1149"/>
      <c r="R4" s="1149"/>
      <c r="S4" s="1149"/>
      <c r="T4" s="1149"/>
      <c r="U4" s="1149"/>
      <c r="V4" s="1149"/>
      <c r="W4" s="1149"/>
      <c r="X4" s="1149" t="s">
        <v>636</v>
      </c>
      <c r="Y4" s="1149"/>
      <c r="Z4" s="1149"/>
      <c r="AA4" s="1149"/>
      <c r="AB4" s="1149"/>
      <c r="AC4" s="1149"/>
      <c r="AD4" s="1149"/>
      <c r="AE4" s="1149"/>
      <c r="AF4" s="1149"/>
      <c r="AG4" s="1149"/>
      <c r="AH4" s="1149"/>
      <c r="AI4" s="1149"/>
      <c r="AJ4" s="1149"/>
      <c r="AK4" s="1149"/>
      <c r="AL4" s="1149"/>
      <c r="AM4" s="1149"/>
      <c r="AN4" s="1149"/>
      <c r="AO4" s="1149"/>
      <c r="AP4" s="1149"/>
      <c r="AQ4" s="1149"/>
      <c r="AR4" s="1149"/>
      <c r="AS4" s="1149"/>
      <c r="AT4" s="1149"/>
    </row>
    <row r="5" spans="1:46" ht="27" customHeight="1">
      <c r="A5" s="1149" t="s">
        <v>53</v>
      </c>
      <c r="B5" s="1149"/>
      <c r="C5" s="1149"/>
      <c r="D5" s="1149"/>
      <c r="E5" s="1149"/>
      <c r="F5" s="1149"/>
      <c r="G5" s="1149"/>
      <c r="H5" s="1149"/>
      <c r="I5" s="1149"/>
      <c r="J5" s="1149"/>
      <c r="K5" s="1149"/>
      <c r="L5" s="1149"/>
      <c r="M5" s="1149"/>
      <c r="N5" s="1149"/>
      <c r="O5" s="1149"/>
      <c r="P5" s="1149"/>
      <c r="Q5" s="1149"/>
      <c r="R5" s="1149"/>
      <c r="S5" s="1149"/>
      <c r="T5" s="1149"/>
      <c r="U5" s="1149"/>
      <c r="V5" s="1149"/>
      <c r="W5" s="1149"/>
      <c r="X5" s="1149" t="s">
        <v>53</v>
      </c>
      <c r="Y5" s="1149"/>
      <c r="Z5" s="1149"/>
      <c r="AA5" s="1149"/>
      <c r="AB5" s="1149"/>
      <c r="AC5" s="1149"/>
      <c r="AD5" s="1149"/>
      <c r="AE5" s="1149"/>
      <c r="AF5" s="1149"/>
      <c r="AG5" s="1149"/>
      <c r="AH5" s="1149"/>
      <c r="AI5" s="1149"/>
      <c r="AJ5" s="1149"/>
      <c r="AK5" s="1149"/>
      <c r="AL5" s="1149"/>
      <c r="AM5" s="1149"/>
      <c r="AN5" s="1149"/>
      <c r="AO5" s="1149"/>
      <c r="AP5" s="1149"/>
      <c r="AQ5" s="1149"/>
      <c r="AR5" s="1149"/>
      <c r="AS5" s="1149"/>
      <c r="AT5" s="1149"/>
    </row>
    <row r="6" spans="1:46" ht="21.75" customHeight="1">
      <c r="A6" s="1151" t="s">
        <v>54</v>
      </c>
      <c r="B6" s="1151"/>
      <c r="C6" s="1151"/>
      <c r="D6" s="1151"/>
      <c r="E6" s="1151"/>
      <c r="F6" s="1151"/>
      <c r="G6" s="1151"/>
      <c r="H6" s="1151"/>
      <c r="I6" s="1151"/>
      <c r="J6" s="1151"/>
      <c r="K6" s="1151"/>
      <c r="L6" s="1151"/>
      <c r="M6" s="1151"/>
      <c r="N6" s="1151"/>
      <c r="O6" s="1151"/>
      <c r="P6" s="1151"/>
      <c r="Q6" s="1151"/>
      <c r="R6" s="1151"/>
      <c r="S6" s="1151"/>
      <c r="T6" s="1151"/>
      <c r="U6" s="1151"/>
      <c r="V6" s="1151"/>
      <c r="W6" s="1151"/>
      <c r="X6" s="1151" t="s">
        <v>54</v>
      </c>
      <c r="Y6" s="1151"/>
      <c r="Z6" s="1151"/>
      <c r="AA6" s="1151"/>
      <c r="AB6" s="1151"/>
      <c r="AC6" s="1151"/>
      <c r="AD6" s="1151"/>
      <c r="AE6" s="1151"/>
      <c r="AF6" s="1151"/>
      <c r="AG6" s="1151"/>
      <c r="AH6" s="1151"/>
      <c r="AI6" s="1151"/>
      <c r="AJ6" s="1151"/>
      <c r="AK6" s="1151"/>
      <c r="AL6" s="1151"/>
      <c r="AM6" s="1151"/>
      <c r="AN6" s="1151"/>
      <c r="AO6" s="1151"/>
      <c r="AP6" s="1151"/>
      <c r="AQ6" s="1151"/>
      <c r="AR6" s="1151"/>
      <c r="AS6" s="1151"/>
      <c r="AT6" s="1151"/>
    </row>
    <row r="7" spans="1:46" ht="33.75" customHeight="1">
      <c r="A7" s="1152" t="s">
        <v>55</v>
      </c>
      <c r="B7" s="1152"/>
      <c r="C7" s="1152"/>
      <c r="D7" s="1152"/>
      <c r="E7" s="1152"/>
      <c r="F7" s="1152"/>
      <c r="G7" s="1152"/>
      <c r="H7" s="1152"/>
      <c r="I7" s="1152"/>
      <c r="J7" s="1152"/>
      <c r="K7" s="1152"/>
      <c r="L7" s="1152"/>
      <c r="M7" s="1152"/>
      <c r="N7" s="1152"/>
      <c r="O7" s="1152"/>
      <c r="P7" s="1152"/>
      <c r="Q7" s="1152"/>
      <c r="R7" s="1152"/>
      <c r="S7" s="1152"/>
      <c r="T7" s="1152"/>
      <c r="U7" s="1152"/>
      <c r="V7" s="1152"/>
      <c r="W7" s="1152"/>
      <c r="X7" s="1152" t="s">
        <v>55</v>
      </c>
      <c r="Y7" s="1152"/>
      <c r="Z7" s="1152"/>
      <c r="AA7" s="1152"/>
      <c r="AB7" s="1152"/>
      <c r="AC7" s="1152"/>
      <c r="AD7" s="1152"/>
      <c r="AE7" s="1152"/>
      <c r="AF7" s="1152"/>
      <c r="AG7" s="1152"/>
      <c r="AH7" s="1152"/>
      <c r="AI7" s="1152"/>
      <c r="AJ7" s="1152"/>
      <c r="AK7" s="1152"/>
      <c r="AL7" s="1152"/>
      <c r="AM7" s="1152"/>
      <c r="AN7" s="1152"/>
      <c r="AO7" s="1152"/>
      <c r="AP7" s="1152"/>
      <c r="AQ7" s="1152"/>
      <c r="AR7" s="1152"/>
      <c r="AS7" s="1152"/>
      <c r="AT7" s="1152"/>
    </row>
    <row r="8" spans="1:46" ht="37.5" customHeight="1">
      <c r="A8" s="1166" t="s">
        <v>434</v>
      </c>
      <c r="B8" s="1166"/>
      <c r="C8" s="1166"/>
      <c r="D8" s="1166"/>
      <c r="E8" s="1166"/>
      <c r="F8" s="1166"/>
      <c r="G8" s="1166"/>
      <c r="H8" s="1165">
        <f>基本情報!$F$4</f>
        <v>0</v>
      </c>
      <c r="I8" s="1165"/>
      <c r="J8" s="1165"/>
      <c r="K8" s="1165"/>
      <c r="L8" s="1165"/>
      <c r="M8" s="1165"/>
      <c r="N8" s="1165"/>
      <c r="O8" s="1165"/>
      <c r="P8" s="1165"/>
      <c r="Q8" s="1165"/>
      <c r="R8" s="1165"/>
      <c r="S8" s="1165"/>
      <c r="T8" s="1165"/>
      <c r="U8" s="1165"/>
      <c r="V8" s="1165"/>
      <c r="W8" s="1165"/>
      <c r="X8" s="1162" t="s">
        <v>78</v>
      </c>
      <c r="Y8" s="1162"/>
      <c r="Z8" s="1162"/>
      <c r="AA8" s="1162"/>
      <c r="AB8" s="1162"/>
      <c r="AC8" s="1162"/>
      <c r="AD8" s="1162"/>
      <c r="AE8" s="1162"/>
      <c r="AF8" s="1162"/>
      <c r="AG8" s="1162"/>
      <c r="AH8" s="1162"/>
      <c r="AI8" s="1162"/>
      <c r="AJ8" s="1162"/>
      <c r="AK8" s="1162"/>
      <c r="AL8" s="1162"/>
      <c r="AM8" s="1162"/>
      <c r="AN8" s="1162"/>
      <c r="AO8" s="1162"/>
      <c r="AP8" s="1162"/>
      <c r="AQ8" s="1162"/>
      <c r="AR8" s="1162"/>
      <c r="AS8" s="1162"/>
      <c r="AT8" s="1162"/>
    </row>
    <row r="9" spans="1:46" ht="28.5" customHeight="1">
      <c r="A9" s="1159" t="s">
        <v>435</v>
      </c>
      <c r="B9" s="1159"/>
      <c r="C9" s="1159"/>
      <c r="D9" s="1159"/>
      <c r="E9" s="1159"/>
      <c r="F9" s="1159"/>
      <c r="G9" s="1159"/>
      <c r="H9" s="1150">
        <f>基本情報!$F$5</f>
        <v>0</v>
      </c>
      <c r="I9" s="1150"/>
      <c r="J9" s="1150"/>
      <c r="K9" s="1150"/>
      <c r="L9" s="1150"/>
      <c r="M9" s="1150"/>
      <c r="N9" s="99" t="str">
        <f>IF(M9=0,"","～")</f>
        <v/>
      </c>
      <c r="O9" s="1150">
        <f>基本情報!$Q$5</f>
        <v>0</v>
      </c>
      <c r="P9" s="1150"/>
      <c r="Q9" s="1150"/>
      <c r="R9" s="1150"/>
      <c r="S9" s="1150"/>
      <c r="T9" s="1150"/>
      <c r="U9" s="98"/>
      <c r="V9" s="98"/>
      <c r="W9" s="98"/>
      <c r="X9" s="1162" t="s">
        <v>79</v>
      </c>
      <c r="Y9" s="1162"/>
      <c r="Z9" s="1162"/>
      <c r="AA9" s="1162"/>
      <c r="AB9" s="1162"/>
      <c r="AC9" s="1162"/>
      <c r="AD9" s="1162"/>
      <c r="AE9" s="1162"/>
      <c r="AF9" s="1162"/>
      <c r="AG9" s="1162"/>
      <c r="AH9" s="1162"/>
      <c r="AI9" s="1162"/>
      <c r="AJ9" s="1162"/>
      <c r="AK9" s="1162"/>
      <c r="AL9" s="1162"/>
      <c r="AM9" s="1162"/>
      <c r="AN9" s="1162"/>
      <c r="AO9" s="1162"/>
      <c r="AP9" s="1162"/>
      <c r="AQ9" s="1162"/>
      <c r="AR9" s="1162"/>
      <c r="AS9" s="1162"/>
      <c r="AT9" s="1162"/>
    </row>
    <row r="10" spans="1:46" ht="21" customHeight="1">
      <c r="A10" s="1137" t="s">
        <v>56</v>
      </c>
      <c r="B10" s="1137" t="s">
        <v>57</v>
      </c>
      <c r="C10" s="1137"/>
      <c r="D10" s="1137"/>
      <c r="E10" s="1137"/>
      <c r="F10" s="1137"/>
      <c r="G10" s="1137"/>
      <c r="H10" s="1137"/>
      <c r="I10" s="1138" t="s">
        <v>58</v>
      </c>
      <c r="J10" s="1138"/>
      <c r="K10" s="1138"/>
      <c r="L10" s="1146" t="s">
        <v>75</v>
      </c>
      <c r="M10" s="1138"/>
      <c r="N10" s="1138"/>
      <c r="O10" s="1138"/>
      <c r="P10" s="1138"/>
      <c r="Q10" s="1138"/>
      <c r="R10" s="1138" t="s">
        <v>59</v>
      </c>
      <c r="S10" s="1138"/>
      <c r="T10" s="1138"/>
      <c r="U10" s="1146" t="s">
        <v>74</v>
      </c>
      <c r="V10" s="1138"/>
      <c r="W10" s="1138"/>
      <c r="X10" s="1137" t="s">
        <v>56</v>
      </c>
      <c r="Y10" s="1137" t="s">
        <v>57</v>
      </c>
      <c r="Z10" s="1137"/>
      <c r="AA10" s="1137"/>
      <c r="AB10" s="1137"/>
      <c r="AC10" s="1137"/>
      <c r="AD10" s="1137"/>
      <c r="AE10" s="1137"/>
      <c r="AF10" s="1138" t="s">
        <v>58</v>
      </c>
      <c r="AG10" s="1138"/>
      <c r="AH10" s="1138"/>
      <c r="AI10" s="1146" t="s">
        <v>75</v>
      </c>
      <c r="AJ10" s="1138"/>
      <c r="AK10" s="1138"/>
      <c r="AL10" s="1138"/>
      <c r="AM10" s="1138"/>
      <c r="AN10" s="1138"/>
      <c r="AO10" s="1138" t="s">
        <v>59</v>
      </c>
      <c r="AP10" s="1138"/>
      <c r="AQ10" s="1138"/>
      <c r="AR10" s="1146" t="s">
        <v>74</v>
      </c>
      <c r="AS10" s="1138"/>
      <c r="AT10" s="1138"/>
    </row>
    <row r="11" spans="1:46" ht="21" customHeight="1" thickBot="1">
      <c r="A11" s="1153"/>
      <c r="B11" s="1153"/>
      <c r="C11" s="1153"/>
      <c r="D11" s="1153"/>
      <c r="E11" s="1153"/>
      <c r="F11" s="1153"/>
      <c r="G11" s="1153"/>
      <c r="H11" s="1153"/>
      <c r="I11" s="1145"/>
      <c r="J11" s="1145"/>
      <c r="K11" s="1145"/>
      <c r="L11" s="1145"/>
      <c r="M11" s="1145"/>
      <c r="N11" s="1145"/>
      <c r="O11" s="1145"/>
      <c r="P11" s="1145"/>
      <c r="Q11" s="1145"/>
      <c r="R11" s="1145"/>
      <c r="S11" s="1145"/>
      <c r="T11" s="1145"/>
      <c r="U11" s="1145"/>
      <c r="V11" s="1145"/>
      <c r="W11" s="1145"/>
      <c r="X11" s="1153"/>
      <c r="Y11" s="1153"/>
      <c r="Z11" s="1153"/>
      <c r="AA11" s="1153"/>
      <c r="AB11" s="1153"/>
      <c r="AC11" s="1153"/>
      <c r="AD11" s="1153"/>
      <c r="AE11" s="1153"/>
      <c r="AF11" s="1145"/>
      <c r="AG11" s="1145"/>
      <c r="AH11" s="1145"/>
      <c r="AI11" s="1145"/>
      <c r="AJ11" s="1145"/>
      <c r="AK11" s="1145"/>
      <c r="AL11" s="1145"/>
      <c r="AM11" s="1145"/>
      <c r="AN11" s="1145"/>
      <c r="AO11" s="1145"/>
      <c r="AP11" s="1145"/>
      <c r="AQ11" s="1145"/>
      <c r="AR11" s="1145"/>
      <c r="AS11" s="1145"/>
      <c r="AT11" s="1145"/>
    </row>
    <row r="12" spans="1:46" ht="21" customHeight="1" thickTop="1">
      <c r="A12" s="1147">
        <v>1</v>
      </c>
      <c r="B12" s="1160"/>
      <c r="C12" s="1160"/>
      <c r="D12" s="1160"/>
      <c r="E12" s="1160"/>
      <c r="F12" s="1160"/>
      <c r="G12" s="1160"/>
      <c r="H12" s="1160"/>
      <c r="I12" s="1157"/>
      <c r="J12" s="1157"/>
      <c r="K12" s="1157"/>
      <c r="L12" s="1157"/>
      <c r="M12" s="1157"/>
      <c r="N12" s="1157"/>
      <c r="O12" s="1157"/>
      <c r="P12" s="1157"/>
      <c r="Q12" s="1157"/>
      <c r="R12" s="1139"/>
      <c r="S12" s="1140"/>
      <c r="T12" s="1141"/>
      <c r="U12" s="1134" t="s">
        <v>63</v>
      </c>
      <c r="V12" s="1135"/>
      <c r="W12" s="1136"/>
      <c r="X12" s="1147">
        <v>1</v>
      </c>
      <c r="Y12" s="1147" t="s">
        <v>60</v>
      </c>
      <c r="Z12" s="1147"/>
      <c r="AA12" s="1147"/>
      <c r="AB12" s="1147"/>
      <c r="AC12" s="1147"/>
      <c r="AD12" s="1147"/>
      <c r="AE12" s="1147"/>
      <c r="AF12" s="1148" t="s">
        <v>61</v>
      </c>
      <c r="AG12" s="1148"/>
      <c r="AH12" s="1148"/>
      <c r="AI12" s="1148" t="s">
        <v>62</v>
      </c>
      <c r="AJ12" s="1148"/>
      <c r="AK12" s="1148"/>
      <c r="AL12" s="1148"/>
      <c r="AM12" s="1148"/>
      <c r="AN12" s="1148"/>
      <c r="AO12" s="1134"/>
      <c r="AP12" s="1135"/>
      <c r="AQ12" s="1136"/>
      <c r="AR12" s="1134" t="s">
        <v>63</v>
      </c>
      <c r="AS12" s="1135"/>
      <c r="AT12" s="1136"/>
    </row>
    <row r="13" spans="1:46" ht="21" customHeight="1">
      <c r="A13" s="1137"/>
      <c r="B13" s="1161"/>
      <c r="C13" s="1161"/>
      <c r="D13" s="1161"/>
      <c r="E13" s="1161"/>
      <c r="F13" s="1161"/>
      <c r="G13" s="1161"/>
      <c r="H13" s="1161"/>
      <c r="I13" s="1158"/>
      <c r="J13" s="1158"/>
      <c r="K13" s="1158"/>
      <c r="L13" s="1158"/>
      <c r="M13" s="1158"/>
      <c r="N13" s="1158"/>
      <c r="O13" s="1158"/>
      <c r="P13" s="1158"/>
      <c r="Q13" s="1158"/>
      <c r="R13" s="1139"/>
      <c r="S13" s="1140"/>
      <c r="T13" s="1141"/>
      <c r="U13" s="1134" t="s">
        <v>64</v>
      </c>
      <c r="V13" s="1135"/>
      <c r="W13" s="1136"/>
      <c r="X13" s="1137"/>
      <c r="Y13" s="1137"/>
      <c r="Z13" s="1137"/>
      <c r="AA13" s="1137"/>
      <c r="AB13" s="1137"/>
      <c r="AC13" s="1137"/>
      <c r="AD13" s="1137"/>
      <c r="AE13" s="1137"/>
      <c r="AF13" s="1138"/>
      <c r="AG13" s="1138"/>
      <c r="AH13" s="1138"/>
      <c r="AI13" s="1138"/>
      <c r="AJ13" s="1138"/>
      <c r="AK13" s="1138"/>
      <c r="AL13" s="1138"/>
      <c r="AM13" s="1138"/>
      <c r="AN13" s="1138"/>
      <c r="AO13" s="1134"/>
      <c r="AP13" s="1135"/>
      <c r="AQ13" s="1136"/>
      <c r="AR13" s="1134" t="s">
        <v>64</v>
      </c>
      <c r="AS13" s="1135"/>
      <c r="AT13" s="1136"/>
    </row>
    <row r="14" spans="1:46" ht="21" customHeight="1">
      <c r="A14" s="1137">
        <v>2</v>
      </c>
      <c r="B14" s="1161"/>
      <c r="C14" s="1161"/>
      <c r="D14" s="1161"/>
      <c r="E14" s="1161"/>
      <c r="F14" s="1161"/>
      <c r="G14" s="1161"/>
      <c r="H14" s="1161"/>
      <c r="I14" s="1158"/>
      <c r="J14" s="1158"/>
      <c r="K14" s="1158"/>
      <c r="L14" s="1158"/>
      <c r="M14" s="1158"/>
      <c r="N14" s="1158"/>
      <c r="O14" s="1158"/>
      <c r="P14" s="1158"/>
      <c r="Q14" s="1158"/>
      <c r="R14" s="1154"/>
      <c r="S14" s="1155"/>
      <c r="T14" s="1156"/>
      <c r="U14" s="1131" t="s">
        <v>63</v>
      </c>
      <c r="V14" s="1132"/>
      <c r="W14" s="1133"/>
      <c r="X14" s="1137">
        <v>2</v>
      </c>
      <c r="Y14" s="1137" t="s">
        <v>65</v>
      </c>
      <c r="Z14" s="1137"/>
      <c r="AA14" s="1137"/>
      <c r="AB14" s="1137"/>
      <c r="AC14" s="1137"/>
      <c r="AD14" s="1137"/>
      <c r="AE14" s="1137"/>
      <c r="AF14" s="1138" t="s">
        <v>66</v>
      </c>
      <c r="AG14" s="1138"/>
      <c r="AH14" s="1138"/>
      <c r="AI14" s="1138" t="s">
        <v>67</v>
      </c>
      <c r="AJ14" s="1138"/>
      <c r="AK14" s="1138"/>
      <c r="AL14" s="1138"/>
      <c r="AM14" s="1138"/>
      <c r="AN14" s="1138"/>
      <c r="AO14" s="1131"/>
      <c r="AP14" s="1132"/>
      <c r="AQ14" s="1133"/>
      <c r="AR14" s="1131" t="s">
        <v>63</v>
      </c>
      <c r="AS14" s="1132"/>
      <c r="AT14" s="1133"/>
    </row>
    <row r="15" spans="1:46" ht="21" customHeight="1">
      <c r="A15" s="1137"/>
      <c r="B15" s="1161"/>
      <c r="C15" s="1161"/>
      <c r="D15" s="1161"/>
      <c r="E15" s="1161"/>
      <c r="F15" s="1161"/>
      <c r="G15" s="1161"/>
      <c r="H15" s="1161"/>
      <c r="I15" s="1158"/>
      <c r="J15" s="1158"/>
      <c r="K15" s="1158"/>
      <c r="L15" s="1158"/>
      <c r="M15" s="1158"/>
      <c r="N15" s="1158"/>
      <c r="O15" s="1158"/>
      <c r="P15" s="1158"/>
      <c r="Q15" s="1158"/>
      <c r="R15" s="1139"/>
      <c r="S15" s="1140"/>
      <c r="T15" s="1141"/>
      <c r="U15" s="1134" t="s">
        <v>64</v>
      </c>
      <c r="V15" s="1135"/>
      <c r="W15" s="1136"/>
      <c r="X15" s="1137"/>
      <c r="Y15" s="1137"/>
      <c r="Z15" s="1137"/>
      <c r="AA15" s="1137"/>
      <c r="AB15" s="1137"/>
      <c r="AC15" s="1137"/>
      <c r="AD15" s="1137"/>
      <c r="AE15" s="1137"/>
      <c r="AF15" s="1138"/>
      <c r="AG15" s="1138"/>
      <c r="AH15" s="1138"/>
      <c r="AI15" s="1138"/>
      <c r="AJ15" s="1138"/>
      <c r="AK15" s="1138"/>
      <c r="AL15" s="1138"/>
      <c r="AM15" s="1138"/>
      <c r="AN15" s="1138"/>
      <c r="AO15" s="1134"/>
      <c r="AP15" s="1135"/>
      <c r="AQ15" s="1136"/>
      <c r="AR15" s="1134" t="s">
        <v>64</v>
      </c>
      <c r="AS15" s="1135"/>
      <c r="AT15" s="1136"/>
    </row>
    <row r="16" spans="1:46" ht="21" customHeight="1">
      <c r="A16" s="1137">
        <v>3</v>
      </c>
      <c r="B16" s="1161"/>
      <c r="C16" s="1161"/>
      <c r="D16" s="1161"/>
      <c r="E16" s="1161"/>
      <c r="F16" s="1161"/>
      <c r="G16" s="1161"/>
      <c r="H16" s="1161"/>
      <c r="I16" s="1158"/>
      <c r="J16" s="1158"/>
      <c r="K16" s="1158"/>
      <c r="L16" s="1158"/>
      <c r="M16" s="1158"/>
      <c r="N16" s="1158"/>
      <c r="O16" s="1158"/>
      <c r="P16" s="1158"/>
      <c r="Q16" s="1158"/>
      <c r="R16" s="1154"/>
      <c r="S16" s="1155"/>
      <c r="T16" s="1156"/>
      <c r="U16" s="1131" t="s">
        <v>63</v>
      </c>
      <c r="V16" s="1132"/>
      <c r="W16" s="1133"/>
      <c r="X16" s="1137">
        <v>3</v>
      </c>
      <c r="Y16" s="1137"/>
      <c r="Z16" s="1137"/>
      <c r="AA16" s="1137"/>
      <c r="AB16" s="1137"/>
      <c r="AC16" s="1137"/>
      <c r="AD16" s="1137"/>
      <c r="AE16" s="1137"/>
      <c r="AF16" s="1138"/>
      <c r="AG16" s="1138"/>
      <c r="AH16" s="1138"/>
      <c r="AI16" s="1138"/>
      <c r="AJ16" s="1138"/>
      <c r="AK16" s="1138"/>
      <c r="AL16" s="1138"/>
      <c r="AM16" s="1138"/>
      <c r="AN16" s="1138"/>
      <c r="AO16" s="1131"/>
      <c r="AP16" s="1132"/>
      <c r="AQ16" s="1133"/>
      <c r="AR16" s="1131" t="s">
        <v>63</v>
      </c>
      <c r="AS16" s="1132"/>
      <c r="AT16" s="1133"/>
    </row>
    <row r="17" spans="1:46" ht="21" customHeight="1">
      <c r="A17" s="1137"/>
      <c r="B17" s="1161"/>
      <c r="C17" s="1161"/>
      <c r="D17" s="1161"/>
      <c r="E17" s="1161"/>
      <c r="F17" s="1161"/>
      <c r="G17" s="1161"/>
      <c r="H17" s="1161"/>
      <c r="I17" s="1158"/>
      <c r="J17" s="1158"/>
      <c r="K17" s="1158"/>
      <c r="L17" s="1158"/>
      <c r="M17" s="1158"/>
      <c r="N17" s="1158"/>
      <c r="O17" s="1158"/>
      <c r="P17" s="1158"/>
      <c r="Q17" s="1158"/>
      <c r="R17" s="1139"/>
      <c r="S17" s="1140"/>
      <c r="T17" s="1141"/>
      <c r="U17" s="1134" t="s">
        <v>64</v>
      </c>
      <c r="V17" s="1135"/>
      <c r="W17" s="1136"/>
      <c r="X17" s="1137"/>
      <c r="Y17" s="1137"/>
      <c r="Z17" s="1137"/>
      <c r="AA17" s="1137"/>
      <c r="AB17" s="1137"/>
      <c r="AC17" s="1137"/>
      <c r="AD17" s="1137"/>
      <c r="AE17" s="1137"/>
      <c r="AF17" s="1138"/>
      <c r="AG17" s="1138"/>
      <c r="AH17" s="1138"/>
      <c r="AI17" s="1138"/>
      <c r="AJ17" s="1138"/>
      <c r="AK17" s="1138"/>
      <c r="AL17" s="1138"/>
      <c r="AM17" s="1138"/>
      <c r="AN17" s="1138"/>
      <c r="AO17" s="1134"/>
      <c r="AP17" s="1135"/>
      <c r="AQ17" s="1136"/>
      <c r="AR17" s="1134" t="s">
        <v>64</v>
      </c>
      <c r="AS17" s="1135"/>
      <c r="AT17" s="1136"/>
    </row>
    <row r="18" spans="1:46" ht="21" customHeight="1">
      <c r="A18" s="1137">
        <v>4</v>
      </c>
      <c r="B18" s="1161"/>
      <c r="C18" s="1161"/>
      <c r="D18" s="1161"/>
      <c r="E18" s="1161"/>
      <c r="F18" s="1161"/>
      <c r="G18" s="1161"/>
      <c r="H18" s="1161"/>
      <c r="I18" s="1158"/>
      <c r="J18" s="1158"/>
      <c r="K18" s="1158"/>
      <c r="L18" s="1158"/>
      <c r="M18" s="1158"/>
      <c r="N18" s="1158"/>
      <c r="O18" s="1158"/>
      <c r="P18" s="1158"/>
      <c r="Q18" s="1158"/>
      <c r="R18" s="1154"/>
      <c r="S18" s="1155"/>
      <c r="T18" s="1156"/>
      <c r="U18" s="1131" t="s">
        <v>63</v>
      </c>
      <c r="V18" s="1132"/>
      <c r="W18" s="1133"/>
      <c r="X18" s="1137">
        <v>4</v>
      </c>
      <c r="Y18" s="1137"/>
      <c r="Z18" s="1137"/>
      <c r="AA18" s="1137"/>
      <c r="AB18" s="1137"/>
      <c r="AC18" s="1137"/>
      <c r="AD18" s="1137"/>
      <c r="AE18" s="1137"/>
      <c r="AF18" s="1138"/>
      <c r="AG18" s="1138"/>
      <c r="AH18" s="1138"/>
      <c r="AI18" s="1138"/>
      <c r="AJ18" s="1138"/>
      <c r="AK18" s="1138"/>
      <c r="AL18" s="1138"/>
      <c r="AM18" s="1138"/>
      <c r="AN18" s="1138"/>
      <c r="AO18" s="1131"/>
      <c r="AP18" s="1132"/>
      <c r="AQ18" s="1133"/>
      <c r="AR18" s="1131" t="s">
        <v>63</v>
      </c>
      <c r="AS18" s="1132"/>
      <c r="AT18" s="1133"/>
    </row>
    <row r="19" spans="1:46" ht="21" customHeight="1">
      <c r="A19" s="1137"/>
      <c r="B19" s="1161"/>
      <c r="C19" s="1161"/>
      <c r="D19" s="1161"/>
      <c r="E19" s="1161"/>
      <c r="F19" s="1161"/>
      <c r="G19" s="1161"/>
      <c r="H19" s="1161"/>
      <c r="I19" s="1158"/>
      <c r="J19" s="1158"/>
      <c r="K19" s="1158"/>
      <c r="L19" s="1158"/>
      <c r="M19" s="1158"/>
      <c r="N19" s="1158"/>
      <c r="O19" s="1158"/>
      <c r="P19" s="1158"/>
      <c r="Q19" s="1158"/>
      <c r="R19" s="1139"/>
      <c r="S19" s="1140"/>
      <c r="T19" s="1141"/>
      <c r="U19" s="1134" t="s">
        <v>64</v>
      </c>
      <c r="V19" s="1135"/>
      <c r="W19" s="1136"/>
      <c r="X19" s="1137"/>
      <c r="Y19" s="1137"/>
      <c r="Z19" s="1137"/>
      <c r="AA19" s="1137"/>
      <c r="AB19" s="1137"/>
      <c r="AC19" s="1137"/>
      <c r="AD19" s="1137"/>
      <c r="AE19" s="1137"/>
      <c r="AF19" s="1138"/>
      <c r="AG19" s="1138"/>
      <c r="AH19" s="1138"/>
      <c r="AI19" s="1138"/>
      <c r="AJ19" s="1138"/>
      <c r="AK19" s="1138"/>
      <c r="AL19" s="1138"/>
      <c r="AM19" s="1138"/>
      <c r="AN19" s="1138"/>
      <c r="AO19" s="1134"/>
      <c r="AP19" s="1135"/>
      <c r="AQ19" s="1136"/>
      <c r="AR19" s="1134" t="s">
        <v>64</v>
      </c>
      <c r="AS19" s="1135"/>
      <c r="AT19" s="1136"/>
    </row>
    <row r="20" spans="1:46" ht="21" customHeight="1">
      <c r="A20" s="1137">
        <v>5</v>
      </c>
      <c r="B20" s="1161"/>
      <c r="C20" s="1161"/>
      <c r="D20" s="1161"/>
      <c r="E20" s="1161"/>
      <c r="F20" s="1161"/>
      <c r="G20" s="1161"/>
      <c r="H20" s="1161"/>
      <c r="I20" s="1158"/>
      <c r="J20" s="1158"/>
      <c r="K20" s="1158"/>
      <c r="L20" s="1158"/>
      <c r="M20" s="1158"/>
      <c r="N20" s="1158"/>
      <c r="O20" s="1158"/>
      <c r="P20" s="1158"/>
      <c r="Q20" s="1158"/>
      <c r="R20" s="1154"/>
      <c r="S20" s="1155"/>
      <c r="T20" s="1156"/>
      <c r="U20" s="1131" t="s">
        <v>63</v>
      </c>
      <c r="V20" s="1132"/>
      <c r="W20" s="1133"/>
      <c r="X20" s="1137">
        <v>5</v>
      </c>
      <c r="Y20" s="1137"/>
      <c r="Z20" s="1137"/>
      <c r="AA20" s="1137"/>
      <c r="AB20" s="1137"/>
      <c r="AC20" s="1137"/>
      <c r="AD20" s="1137"/>
      <c r="AE20" s="1137"/>
      <c r="AF20" s="1138"/>
      <c r="AG20" s="1138"/>
      <c r="AH20" s="1138"/>
      <c r="AI20" s="1138"/>
      <c r="AJ20" s="1138"/>
      <c r="AK20" s="1138"/>
      <c r="AL20" s="1138"/>
      <c r="AM20" s="1138"/>
      <c r="AN20" s="1138"/>
      <c r="AO20" s="1131"/>
      <c r="AP20" s="1132"/>
      <c r="AQ20" s="1133"/>
      <c r="AR20" s="1131" t="s">
        <v>63</v>
      </c>
      <c r="AS20" s="1132"/>
      <c r="AT20" s="1133"/>
    </row>
    <row r="21" spans="1:46" ht="21" customHeight="1">
      <c r="A21" s="1137"/>
      <c r="B21" s="1161"/>
      <c r="C21" s="1161"/>
      <c r="D21" s="1161"/>
      <c r="E21" s="1161"/>
      <c r="F21" s="1161"/>
      <c r="G21" s="1161"/>
      <c r="H21" s="1161"/>
      <c r="I21" s="1158"/>
      <c r="J21" s="1158"/>
      <c r="K21" s="1158"/>
      <c r="L21" s="1158"/>
      <c r="M21" s="1158"/>
      <c r="N21" s="1158"/>
      <c r="O21" s="1158"/>
      <c r="P21" s="1158"/>
      <c r="Q21" s="1158"/>
      <c r="R21" s="1139"/>
      <c r="S21" s="1140"/>
      <c r="T21" s="1141"/>
      <c r="U21" s="1134" t="s">
        <v>64</v>
      </c>
      <c r="V21" s="1135"/>
      <c r="W21" s="1136"/>
      <c r="X21" s="1137"/>
      <c r="Y21" s="1137"/>
      <c r="Z21" s="1137"/>
      <c r="AA21" s="1137"/>
      <c r="AB21" s="1137"/>
      <c r="AC21" s="1137"/>
      <c r="AD21" s="1137"/>
      <c r="AE21" s="1137"/>
      <c r="AF21" s="1138"/>
      <c r="AG21" s="1138"/>
      <c r="AH21" s="1138"/>
      <c r="AI21" s="1138"/>
      <c r="AJ21" s="1138"/>
      <c r="AK21" s="1138"/>
      <c r="AL21" s="1138"/>
      <c r="AM21" s="1138"/>
      <c r="AN21" s="1138"/>
      <c r="AO21" s="1134"/>
      <c r="AP21" s="1135"/>
      <c r="AQ21" s="1136"/>
      <c r="AR21" s="1134" t="s">
        <v>64</v>
      </c>
      <c r="AS21" s="1135"/>
      <c r="AT21" s="1136"/>
    </row>
    <row r="22" spans="1:46" ht="21" customHeight="1">
      <c r="A22" s="1137">
        <v>6</v>
      </c>
      <c r="B22" s="1161"/>
      <c r="C22" s="1161"/>
      <c r="D22" s="1161"/>
      <c r="E22" s="1161"/>
      <c r="F22" s="1161"/>
      <c r="G22" s="1161"/>
      <c r="H22" s="1161"/>
      <c r="I22" s="1158"/>
      <c r="J22" s="1158"/>
      <c r="K22" s="1158"/>
      <c r="L22" s="1158"/>
      <c r="M22" s="1158"/>
      <c r="N22" s="1158"/>
      <c r="O22" s="1158"/>
      <c r="P22" s="1158"/>
      <c r="Q22" s="1158"/>
      <c r="R22" s="1154"/>
      <c r="S22" s="1155"/>
      <c r="T22" s="1156"/>
      <c r="U22" s="1131" t="s">
        <v>63</v>
      </c>
      <c r="V22" s="1132"/>
      <c r="W22" s="1133"/>
      <c r="X22" s="1137">
        <v>6</v>
      </c>
      <c r="Y22" s="1137"/>
      <c r="Z22" s="1137"/>
      <c r="AA22" s="1137"/>
      <c r="AB22" s="1137"/>
      <c r="AC22" s="1137"/>
      <c r="AD22" s="1137"/>
      <c r="AE22" s="1137"/>
      <c r="AF22" s="1138"/>
      <c r="AG22" s="1138"/>
      <c r="AH22" s="1138"/>
      <c r="AI22" s="1138"/>
      <c r="AJ22" s="1138"/>
      <c r="AK22" s="1138"/>
      <c r="AL22" s="1138"/>
      <c r="AM22" s="1138"/>
      <c r="AN22" s="1138"/>
      <c r="AO22" s="1131"/>
      <c r="AP22" s="1132"/>
      <c r="AQ22" s="1133"/>
      <c r="AR22" s="1131" t="s">
        <v>63</v>
      </c>
      <c r="AS22" s="1132"/>
      <c r="AT22" s="1133"/>
    </row>
    <row r="23" spans="1:46" ht="21" customHeight="1">
      <c r="A23" s="1137"/>
      <c r="B23" s="1161"/>
      <c r="C23" s="1161"/>
      <c r="D23" s="1161"/>
      <c r="E23" s="1161"/>
      <c r="F23" s="1161"/>
      <c r="G23" s="1161"/>
      <c r="H23" s="1161"/>
      <c r="I23" s="1158"/>
      <c r="J23" s="1158"/>
      <c r="K23" s="1158"/>
      <c r="L23" s="1158"/>
      <c r="M23" s="1158"/>
      <c r="N23" s="1158"/>
      <c r="O23" s="1158"/>
      <c r="P23" s="1158"/>
      <c r="Q23" s="1158"/>
      <c r="R23" s="1139"/>
      <c r="S23" s="1140"/>
      <c r="T23" s="1141"/>
      <c r="U23" s="1134" t="s">
        <v>64</v>
      </c>
      <c r="V23" s="1135"/>
      <c r="W23" s="1136"/>
      <c r="X23" s="1137"/>
      <c r="Y23" s="1137"/>
      <c r="Z23" s="1137"/>
      <c r="AA23" s="1137"/>
      <c r="AB23" s="1137"/>
      <c r="AC23" s="1137"/>
      <c r="AD23" s="1137"/>
      <c r="AE23" s="1137"/>
      <c r="AF23" s="1138"/>
      <c r="AG23" s="1138"/>
      <c r="AH23" s="1138"/>
      <c r="AI23" s="1138"/>
      <c r="AJ23" s="1138"/>
      <c r="AK23" s="1138"/>
      <c r="AL23" s="1138"/>
      <c r="AM23" s="1138"/>
      <c r="AN23" s="1138"/>
      <c r="AO23" s="1134"/>
      <c r="AP23" s="1135"/>
      <c r="AQ23" s="1136"/>
      <c r="AR23" s="1134" t="s">
        <v>64</v>
      </c>
      <c r="AS23" s="1135"/>
      <c r="AT23" s="1136"/>
    </row>
    <row r="24" spans="1:46" ht="21" customHeight="1">
      <c r="A24" s="1137">
        <v>7</v>
      </c>
      <c r="B24" s="1161"/>
      <c r="C24" s="1161"/>
      <c r="D24" s="1161"/>
      <c r="E24" s="1161"/>
      <c r="F24" s="1161"/>
      <c r="G24" s="1161"/>
      <c r="H24" s="1161"/>
      <c r="I24" s="1158"/>
      <c r="J24" s="1158"/>
      <c r="K24" s="1158"/>
      <c r="L24" s="1158"/>
      <c r="M24" s="1158"/>
      <c r="N24" s="1158"/>
      <c r="O24" s="1158"/>
      <c r="P24" s="1158"/>
      <c r="Q24" s="1158"/>
      <c r="R24" s="1154"/>
      <c r="S24" s="1155"/>
      <c r="T24" s="1156"/>
      <c r="U24" s="1131" t="s">
        <v>63</v>
      </c>
      <c r="V24" s="1132"/>
      <c r="W24" s="1133"/>
      <c r="X24" s="1137">
        <v>7</v>
      </c>
      <c r="Y24" s="1137"/>
      <c r="Z24" s="1137"/>
      <c r="AA24" s="1137"/>
      <c r="AB24" s="1137"/>
      <c r="AC24" s="1137"/>
      <c r="AD24" s="1137"/>
      <c r="AE24" s="1137"/>
      <c r="AF24" s="1138"/>
      <c r="AG24" s="1138"/>
      <c r="AH24" s="1138"/>
      <c r="AI24" s="1138"/>
      <c r="AJ24" s="1138"/>
      <c r="AK24" s="1138"/>
      <c r="AL24" s="1138"/>
      <c r="AM24" s="1138"/>
      <c r="AN24" s="1138"/>
      <c r="AO24" s="1131"/>
      <c r="AP24" s="1132"/>
      <c r="AQ24" s="1133"/>
      <c r="AR24" s="1131" t="s">
        <v>63</v>
      </c>
      <c r="AS24" s="1132"/>
      <c r="AT24" s="1133"/>
    </row>
    <row r="25" spans="1:46" ht="21" customHeight="1">
      <c r="A25" s="1137"/>
      <c r="B25" s="1161"/>
      <c r="C25" s="1161"/>
      <c r="D25" s="1161"/>
      <c r="E25" s="1161"/>
      <c r="F25" s="1161"/>
      <c r="G25" s="1161"/>
      <c r="H25" s="1161"/>
      <c r="I25" s="1158"/>
      <c r="J25" s="1158"/>
      <c r="K25" s="1158"/>
      <c r="L25" s="1158"/>
      <c r="M25" s="1158"/>
      <c r="N25" s="1158"/>
      <c r="O25" s="1158"/>
      <c r="P25" s="1158"/>
      <c r="Q25" s="1158"/>
      <c r="R25" s="1139"/>
      <c r="S25" s="1140"/>
      <c r="T25" s="1141"/>
      <c r="U25" s="1134" t="s">
        <v>64</v>
      </c>
      <c r="V25" s="1135"/>
      <c r="W25" s="1136"/>
      <c r="X25" s="1137"/>
      <c r="Y25" s="1137"/>
      <c r="Z25" s="1137"/>
      <c r="AA25" s="1137"/>
      <c r="AB25" s="1137"/>
      <c r="AC25" s="1137"/>
      <c r="AD25" s="1137"/>
      <c r="AE25" s="1137"/>
      <c r="AF25" s="1138"/>
      <c r="AG25" s="1138"/>
      <c r="AH25" s="1138"/>
      <c r="AI25" s="1138"/>
      <c r="AJ25" s="1138"/>
      <c r="AK25" s="1138"/>
      <c r="AL25" s="1138"/>
      <c r="AM25" s="1138"/>
      <c r="AN25" s="1138"/>
      <c r="AO25" s="1134"/>
      <c r="AP25" s="1135"/>
      <c r="AQ25" s="1136"/>
      <c r="AR25" s="1134" t="s">
        <v>64</v>
      </c>
      <c r="AS25" s="1135"/>
      <c r="AT25" s="1136"/>
    </row>
    <row r="26" spans="1:46" ht="21" customHeight="1">
      <c r="A26" s="1137">
        <v>8</v>
      </c>
      <c r="B26" s="1161"/>
      <c r="C26" s="1161"/>
      <c r="D26" s="1161"/>
      <c r="E26" s="1161"/>
      <c r="F26" s="1161"/>
      <c r="G26" s="1161"/>
      <c r="H26" s="1161"/>
      <c r="I26" s="1158"/>
      <c r="J26" s="1158"/>
      <c r="K26" s="1158"/>
      <c r="L26" s="1158"/>
      <c r="M26" s="1158"/>
      <c r="N26" s="1158"/>
      <c r="O26" s="1158"/>
      <c r="P26" s="1158"/>
      <c r="Q26" s="1158"/>
      <c r="R26" s="1154"/>
      <c r="S26" s="1155"/>
      <c r="T26" s="1156"/>
      <c r="U26" s="1131" t="s">
        <v>63</v>
      </c>
      <c r="V26" s="1132"/>
      <c r="W26" s="1133"/>
      <c r="X26" s="1137">
        <v>8</v>
      </c>
      <c r="Y26" s="1137"/>
      <c r="Z26" s="1137"/>
      <c r="AA26" s="1137"/>
      <c r="AB26" s="1137"/>
      <c r="AC26" s="1137"/>
      <c r="AD26" s="1137"/>
      <c r="AE26" s="1137"/>
      <c r="AF26" s="1138"/>
      <c r="AG26" s="1138"/>
      <c r="AH26" s="1138"/>
      <c r="AI26" s="1138"/>
      <c r="AJ26" s="1138"/>
      <c r="AK26" s="1138"/>
      <c r="AL26" s="1138"/>
      <c r="AM26" s="1138"/>
      <c r="AN26" s="1138"/>
      <c r="AO26" s="1131"/>
      <c r="AP26" s="1132"/>
      <c r="AQ26" s="1133"/>
      <c r="AR26" s="1131" t="s">
        <v>63</v>
      </c>
      <c r="AS26" s="1132"/>
      <c r="AT26" s="1133"/>
    </row>
    <row r="27" spans="1:46" ht="21" customHeight="1">
      <c r="A27" s="1137"/>
      <c r="B27" s="1161"/>
      <c r="C27" s="1161"/>
      <c r="D27" s="1161"/>
      <c r="E27" s="1161"/>
      <c r="F27" s="1161"/>
      <c r="G27" s="1161"/>
      <c r="H27" s="1161"/>
      <c r="I27" s="1158"/>
      <c r="J27" s="1158"/>
      <c r="K27" s="1158"/>
      <c r="L27" s="1158"/>
      <c r="M27" s="1158"/>
      <c r="N27" s="1158"/>
      <c r="O27" s="1158"/>
      <c r="P27" s="1158"/>
      <c r="Q27" s="1158"/>
      <c r="R27" s="1139"/>
      <c r="S27" s="1140"/>
      <c r="T27" s="1141"/>
      <c r="U27" s="1134" t="s">
        <v>64</v>
      </c>
      <c r="V27" s="1135"/>
      <c r="W27" s="1136"/>
      <c r="X27" s="1137"/>
      <c r="Y27" s="1137"/>
      <c r="Z27" s="1137"/>
      <c r="AA27" s="1137"/>
      <c r="AB27" s="1137"/>
      <c r="AC27" s="1137"/>
      <c r="AD27" s="1137"/>
      <c r="AE27" s="1137"/>
      <c r="AF27" s="1138"/>
      <c r="AG27" s="1138"/>
      <c r="AH27" s="1138"/>
      <c r="AI27" s="1138"/>
      <c r="AJ27" s="1138"/>
      <c r="AK27" s="1138"/>
      <c r="AL27" s="1138"/>
      <c r="AM27" s="1138"/>
      <c r="AN27" s="1138"/>
      <c r="AO27" s="1134"/>
      <c r="AP27" s="1135"/>
      <c r="AQ27" s="1136"/>
      <c r="AR27" s="1134" t="s">
        <v>64</v>
      </c>
      <c r="AS27" s="1135"/>
      <c r="AT27" s="1136"/>
    </row>
    <row r="28" spans="1:46" ht="21" customHeight="1">
      <c r="A28" s="1137">
        <v>9</v>
      </c>
      <c r="B28" s="1161"/>
      <c r="C28" s="1161"/>
      <c r="D28" s="1161"/>
      <c r="E28" s="1161"/>
      <c r="F28" s="1161"/>
      <c r="G28" s="1161"/>
      <c r="H28" s="1161"/>
      <c r="I28" s="1158"/>
      <c r="J28" s="1158"/>
      <c r="K28" s="1158"/>
      <c r="L28" s="1158"/>
      <c r="M28" s="1158"/>
      <c r="N28" s="1158"/>
      <c r="O28" s="1158"/>
      <c r="P28" s="1158"/>
      <c r="Q28" s="1158"/>
      <c r="R28" s="1154"/>
      <c r="S28" s="1155"/>
      <c r="T28" s="1156"/>
      <c r="U28" s="1131" t="s">
        <v>63</v>
      </c>
      <c r="V28" s="1132"/>
      <c r="W28" s="1133"/>
      <c r="X28" s="1137">
        <v>9</v>
      </c>
      <c r="Y28" s="1137"/>
      <c r="Z28" s="1137"/>
      <c r="AA28" s="1137"/>
      <c r="AB28" s="1137"/>
      <c r="AC28" s="1137"/>
      <c r="AD28" s="1137"/>
      <c r="AE28" s="1137"/>
      <c r="AF28" s="1138"/>
      <c r="AG28" s="1138"/>
      <c r="AH28" s="1138"/>
      <c r="AI28" s="1138"/>
      <c r="AJ28" s="1138"/>
      <c r="AK28" s="1138"/>
      <c r="AL28" s="1138"/>
      <c r="AM28" s="1138"/>
      <c r="AN28" s="1138"/>
      <c r="AO28" s="1131"/>
      <c r="AP28" s="1132"/>
      <c r="AQ28" s="1133"/>
      <c r="AR28" s="1131" t="s">
        <v>63</v>
      </c>
      <c r="AS28" s="1132"/>
      <c r="AT28" s="1133"/>
    </row>
    <row r="29" spans="1:46" ht="21" customHeight="1">
      <c r="A29" s="1137"/>
      <c r="B29" s="1161"/>
      <c r="C29" s="1161"/>
      <c r="D29" s="1161"/>
      <c r="E29" s="1161"/>
      <c r="F29" s="1161"/>
      <c r="G29" s="1161"/>
      <c r="H29" s="1161"/>
      <c r="I29" s="1158"/>
      <c r="J29" s="1158"/>
      <c r="K29" s="1158"/>
      <c r="L29" s="1158"/>
      <c r="M29" s="1158"/>
      <c r="N29" s="1158"/>
      <c r="O29" s="1158"/>
      <c r="P29" s="1158"/>
      <c r="Q29" s="1158"/>
      <c r="R29" s="1139"/>
      <c r="S29" s="1140"/>
      <c r="T29" s="1141"/>
      <c r="U29" s="1134" t="s">
        <v>64</v>
      </c>
      <c r="V29" s="1135"/>
      <c r="W29" s="1136"/>
      <c r="X29" s="1137"/>
      <c r="Y29" s="1137"/>
      <c r="Z29" s="1137"/>
      <c r="AA29" s="1137"/>
      <c r="AB29" s="1137"/>
      <c r="AC29" s="1137"/>
      <c r="AD29" s="1137"/>
      <c r="AE29" s="1137"/>
      <c r="AF29" s="1138"/>
      <c r="AG29" s="1138"/>
      <c r="AH29" s="1138"/>
      <c r="AI29" s="1138"/>
      <c r="AJ29" s="1138"/>
      <c r="AK29" s="1138"/>
      <c r="AL29" s="1138"/>
      <c r="AM29" s="1138"/>
      <c r="AN29" s="1138"/>
      <c r="AO29" s="1134"/>
      <c r="AP29" s="1135"/>
      <c r="AQ29" s="1136"/>
      <c r="AR29" s="1134" t="s">
        <v>64</v>
      </c>
      <c r="AS29" s="1135"/>
      <c r="AT29" s="1136"/>
    </row>
    <row r="30" spans="1:46" ht="21" customHeight="1">
      <c r="A30" s="1137">
        <v>10</v>
      </c>
      <c r="B30" s="1161"/>
      <c r="C30" s="1161"/>
      <c r="D30" s="1161"/>
      <c r="E30" s="1161"/>
      <c r="F30" s="1161"/>
      <c r="G30" s="1161"/>
      <c r="H30" s="1161"/>
      <c r="I30" s="1158"/>
      <c r="J30" s="1158"/>
      <c r="K30" s="1158"/>
      <c r="L30" s="1158"/>
      <c r="M30" s="1158"/>
      <c r="N30" s="1158"/>
      <c r="O30" s="1158"/>
      <c r="P30" s="1158"/>
      <c r="Q30" s="1158"/>
      <c r="R30" s="1154"/>
      <c r="S30" s="1155"/>
      <c r="T30" s="1156"/>
      <c r="U30" s="1131" t="s">
        <v>63</v>
      </c>
      <c r="V30" s="1132"/>
      <c r="W30" s="1133"/>
      <c r="X30" s="1137">
        <v>10</v>
      </c>
      <c r="Y30" s="1137"/>
      <c r="Z30" s="1137"/>
      <c r="AA30" s="1137"/>
      <c r="AB30" s="1137"/>
      <c r="AC30" s="1137"/>
      <c r="AD30" s="1137"/>
      <c r="AE30" s="1137"/>
      <c r="AF30" s="1138"/>
      <c r="AG30" s="1138"/>
      <c r="AH30" s="1138"/>
      <c r="AI30" s="1138"/>
      <c r="AJ30" s="1138"/>
      <c r="AK30" s="1138"/>
      <c r="AL30" s="1138"/>
      <c r="AM30" s="1138"/>
      <c r="AN30" s="1138"/>
      <c r="AO30" s="1131"/>
      <c r="AP30" s="1132"/>
      <c r="AQ30" s="1133"/>
      <c r="AR30" s="1131" t="s">
        <v>63</v>
      </c>
      <c r="AS30" s="1132"/>
      <c r="AT30" s="1133"/>
    </row>
    <row r="31" spans="1:46" ht="21" customHeight="1">
      <c r="A31" s="1137"/>
      <c r="B31" s="1161"/>
      <c r="C31" s="1161"/>
      <c r="D31" s="1161"/>
      <c r="E31" s="1161"/>
      <c r="F31" s="1161"/>
      <c r="G31" s="1161"/>
      <c r="H31" s="1161"/>
      <c r="I31" s="1158"/>
      <c r="J31" s="1158"/>
      <c r="K31" s="1158"/>
      <c r="L31" s="1158"/>
      <c r="M31" s="1158"/>
      <c r="N31" s="1158"/>
      <c r="O31" s="1158"/>
      <c r="P31" s="1158"/>
      <c r="Q31" s="1158"/>
      <c r="R31" s="1175"/>
      <c r="S31" s="1176"/>
      <c r="T31" s="1177"/>
      <c r="U31" s="1142" t="s">
        <v>64</v>
      </c>
      <c r="V31" s="1143"/>
      <c r="W31" s="1144"/>
      <c r="X31" s="1137"/>
      <c r="Y31" s="1137"/>
      <c r="Z31" s="1137"/>
      <c r="AA31" s="1137"/>
      <c r="AB31" s="1137"/>
      <c r="AC31" s="1137"/>
      <c r="AD31" s="1137"/>
      <c r="AE31" s="1137"/>
      <c r="AF31" s="1138"/>
      <c r="AG31" s="1138"/>
      <c r="AH31" s="1138"/>
      <c r="AI31" s="1138"/>
      <c r="AJ31" s="1138"/>
      <c r="AK31" s="1138"/>
      <c r="AL31" s="1138"/>
      <c r="AM31" s="1138"/>
      <c r="AN31" s="1138"/>
      <c r="AO31" s="1142"/>
      <c r="AP31" s="1143"/>
      <c r="AQ31" s="1144"/>
      <c r="AR31" s="1142" t="s">
        <v>64</v>
      </c>
      <c r="AS31" s="1143"/>
      <c r="AT31" s="1144"/>
    </row>
    <row r="32" spans="1:46" ht="21" customHeight="1">
      <c r="A32" s="1173" t="s">
        <v>68</v>
      </c>
      <c r="B32" s="1170"/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4"/>
      <c r="X32" s="1173" t="s">
        <v>68</v>
      </c>
      <c r="Y32" s="1170"/>
      <c r="Z32" s="1170"/>
      <c r="AA32" s="1170"/>
      <c r="AB32" s="1170"/>
      <c r="AC32" s="1170"/>
      <c r="AD32" s="1170"/>
      <c r="AE32" s="1170"/>
      <c r="AF32" s="1170"/>
      <c r="AG32" s="1170"/>
      <c r="AH32" s="1170"/>
      <c r="AI32" s="1170"/>
      <c r="AJ32" s="1170"/>
      <c r="AK32" s="1170"/>
      <c r="AL32" s="1170"/>
      <c r="AM32" s="1170"/>
      <c r="AN32" s="1170"/>
      <c r="AO32" s="1170"/>
      <c r="AP32" s="1170"/>
      <c r="AQ32" s="1170"/>
      <c r="AR32" s="1170"/>
      <c r="AS32" s="1170"/>
      <c r="AT32" s="1174"/>
    </row>
    <row r="33" spans="1:46" ht="21" customHeight="1">
      <c r="A33" s="1171" t="s">
        <v>436</v>
      </c>
      <c r="B33" s="1163"/>
      <c r="C33" s="1163"/>
      <c r="D33" s="1163"/>
      <c r="E33" s="1163"/>
      <c r="F33" s="1163"/>
      <c r="G33" s="1163"/>
      <c r="H33" s="1163"/>
      <c r="I33" s="1163"/>
      <c r="J33" s="1163"/>
      <c r="K33" s="1163"/>
      <c r="L33" s="1163"/>
      <c r="M33" s="1163"/>
      <c r="N33" s="1163"/>
      <c r="O33" s="1163"/>
      <c r="P33" s="1163"/>
      <c r="Q33" s="1163"/>
      <c r="R33" s="1163"/>
      <c r="S33" s="1163"/>
      <c r="T33" s="1163"/>
      <c r="U33" s="1163"/>
      <c r="V33" s="1163"/>
      <c r="W33" s="1172"/>
      <c r="X33" s="1171" t="s">
        <v>69</v>
      </c>
      <c r="Y33" s="1163"/>
      <c r="Z33" s="1163"/>
      <c r="AA33" s="1163"/>
      <c r="AB33" s="1163"/>
      <c r="AC33" s="1163"/>
      <c r="AD33" s="1163"/>
      <c r="AE33" s="1163"/>
      <c r="AF33" s="1163"/>
      <c r="AG33" s="1163"/>
      <c r="AH33" s="1163"/>
      <c r="AI33" s="1163"/>
      <c r="AJ33" s="1163"/>
      <c r="AK33" s="1163"/>
      <c r="AL33" s="1163"/>
      <c r="AM33" s="1163"/>
      <c r="AN33" s="1163"/>
      <c r="AO33" s="1163"/>
      <c r="AP33" s="1163"/>
      <c r="AQ33" s="1163"/>
      <c r="AR33" s="1163"/>
      <c r="AS33" s="1163"/>
      <c r="AT33" s="1172"/>
    </row>
    <row r="34" spans="1:46" ht="21" customHeight="1">
      <c r="A34" s="1167"/>
      <c r="B34" s="1168"/>
      <c r="C34" s="1168"/>
      <c r="D34" s="1168"/>
      <c r="E34" s="1168"/>
      <c r="F34" s="1168"/>
      <c r="G34" s="1168"/>
      <c r="H34" s="1168"/>
      <c r="I34" s="1168"/>
      <c r="J34" s="1168"/>
      <c r="K34" s="1168"/>
      <c r="L34" s="1168"/>
      <c r="M34" s="1168"/>
      <c r="N34" s="1168"/>
      <c r="O34" s="1168"/>
      <c r="P34" s="1168"/>
      <c r="Q34" s="1168"/>
      <c r="R34" s="1168"/>
      <c r="S34" s="1168"/>
      <c r="T34" s="1168"/>
      <c r="U34" s="1168"/>
      <c r="V34" s="1168"/>
      <c r="W34" s="1169"/>
      <c r="X34" s="1167"/>
      <c r="Y34" s="1168"/>
      <c r="Z34" s="1168"/>
      <c r="AA34" s="1168"/>
      <c r="AB34" s="1168"/>
      <c r="AC34" s="1168"/>
      <c r="AD34" s="1168"/>
      <c r="AE34" s="1168"/>
      <c r="AF34" s="1168"/>
      <c r="AG34" s="1168"/>
      <c r="AH34" s="1168"/>
      <c r="AI34" s="1168"/>
      <c r="AJ34" s="1168"/>
      <c r="AK34" s="1168"/>
      <c r="AL34" s="1168"/>
      <c r="AM34" s="1168"/>
      <c r="AN34" s="1168"/>
      <c r="AO34" s="1168"/>
      <c r="AP34" s="1168"/>
      <c r="AQ34" s="1168"/>
      <c r="AR34" s="1168"/>
      <c r="AS34" s="1168"/>
      <c r="AT34" s="1169"/>
    </row>
    <row r="35" spans="1:46" ht="24" customHeight="1">
      <c r="A35" s="1170" t="s">
        <v>70</v>
      </c>
      <c r="B35" s="1170"/>
      <c r="C35" s="1170"/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  <c r="O35" s="1170"/>
      <c r="P35" s="1170"/>
      <c r="Q35" s="1170"/>
      <c r="R35" s="1170"/>
      <c r="S35" s="1170"/>
      <c r="T35" s="1170"/>
      <c r="U35" s="1170"/>
      <c r="V35" s="1170"/>
      <c r="W35" s="1170"/>
      <c r="X35" s="1170" t="s">
        <v>70</v>
      </c>
      <c r="Y35" s="1170"/>
      <c r="Z35" s="1170"/>
      <c r="AA35" s="1170"/>
      <c r="AB35" s="1170"/>
      <c r="AC35" s="1170"/>
      <c r="AD35" s="1170"/>
      <c r="AE35" s="1170"/>
      <c r="AF35" s="1170"/>
      <c r="AG35" s="1170"/>
      <c r="AH35" s="1170"/>
      <c r="AI35" s="1170"/>
      <c r="AJ35" s="1170"/>
      <c r="AK35" s="1170"/>
      <c r="AL35" s="1170"/>
      <c r="AM35" s="1170"/>
      <c r="AN35" s="1170"/>
      <c r="AO35" s="1170"/>
      <c r="AP35" s="1170"/>
      <c r="AQ35" s="1170"/>
      <c r="AR35" s="1170"/>
      <c r="AS35" s="1170"/>
      <c r="AT35" s="1170"/>
    </row>
    <row r="36" spans="1:46" ht="18" customHeight="1">
      <c r="A36" s="1163" t="s">
        <v>76</v>
      </c>
      <c r="B36" s="1163"/>
      <c r="C36" s="1163"/>
      <c r="D36" s="1163"/>
      <c r="E36" s="1163"/>
      <c r="F36" s="1163"/>
      <c r="G36" s="1163"/>
      <c r="H36" s="1163"/>
      <c r="I36" s="1163"/>
      <c r="J36" s="1163"/>
      <c r="K36" s="1163"/>
      <c r="L36" s="1163"/>
      <c r="M36" s="1163"/>
      <c r="N36" s="1163"/>
      <c r="O36" s="1163"/>
      <c r="P36" s="1163"/>
      <c r="Q36" s="1163"/>
      <c r="R36" s="1163"/>
      <c r="S36" s="1163"/>
      <c r="T36" s="1163"/>
      <c r="U36" s="1163"/>
      <c r="V36" s="1163"/>
      <c r="W36" s="1163"/>
      <c r="X36" s="1163" t="s">
        <v>76</v>
      </c>
      <c r="Y36" s="1163"/>
      <c r="Z36" s="1163"/>
      <c r="AA36" s="1163"/>
      <c r="AB36" s="1163"/>
      <c r="AC36" s="1163"/>
      <c r="AD36" s="1163"/>
      <c r="AE36" s="1163"/>
      <c r="AF36" s="1163"/>
      <c r="AG36" s="1163"/>
      <c r="AH36" s="1163"/>
      <c r="AI36" s="1163"/>
      <c r="AJ36" s="1163"/>
      <c r="AK36" s="1163"/>
      <c r="AL36" s="1163"/>
      <c r="AM36" s="1163"/>
      <c r="AN36" s="1163"/>
      <c r="AO36" s="1163"/>
      <c r="AP36" s="1163"/>
      <c r="AQ36" s="1163"/>
      <c r="AR36" s="1163"/>
      <c r="AS36" s="1163"/>
      <c r="AT36" s="1163"/>
    </row>
    <row r="37" spans="1:46" ht="18" customHeight="1">
      <c r="A37" s="1163"/>
      <c r="B37" s="1163"/>
      <c r="C37" s="1163"/>
      <c r="D37" s="1163"/>
      <c r="E37" s="1163"/>
      <c r="F37" s="1163"/>
      <c r="G37" s="1163"/>
      <c r="H37" s="1163"/>
      <c r="I37" s="1163"/>
      <c r="J37" s="1163"/>
      <c r="K37" s="1163"/>
      <c r="L37" s="1163"/>
      <c r="M37" s="1163"/>
      <c r="N37" s="1163"/>
      <c r="O37" s="1163"/>
      <c r="P37" s="1163"/>
      <c r="Q37" s="1163"/>
      <c r="R37" s="1163"/>
      <c r="S37" s="1163"/>
      <c r="T37" s="1163"/>
      <c r="U37" s="1163"/>
      <c r="V37" s="1163"/>
      <c r="W37" s="1163"/>
      <c r="X37" s="1163"/>
      <c r="Y37" s="1163"/>
      <c r="Z37" s="1163"/>
      <c r="AA37" s="1163"/>
      <c r="AB37" s="1163"/>
      <c r="AC37" s="1163"/>
      <c r="AD37" s="1163"/>
      <c r="AE37" s="1163"/>
      <c r="AF37" s="1163"/>
      <c r="AG37" s="1163"/>
      <c r="AH37" s="1163"/>
      <c r="AI37" s="1163"/>
      <c r="AJ37" s="1163"/>
      <c r="AK37" s="1163"/>
      <c r="AL37" s="1163"/>
      <c r="AM37" s="1163"/>
      <c r="AN37" s="1163"/>
      <c r="AO37" s="1163"/>
      <c r="AP37" s="1163"/>
      <c r="AQ37" s="1163"/>
      <c r="AR37" s="1163"/>
      <c r="AS37" s="1163"/>
      <c r="AT37" s="1163"/>
    </row>
    <row r="38" spans="1:46" ht="24" customHeight="1">
      <c r="A38" s="1163" t="s">
        <v>71</v>
      </c>
      <c r="B38" s="1163"/>
      <c r="C38" s="1163"/>
      <c r="D38" s="1163"/>
      <c r="E38" s="1163"/>
      <c r="F38" s="1163"/>
      <c r="G38" s="1163"/>
      <c r="H38" s="1163"/>
      <c r="I38" s="1163"/>
      <c r="J38" s="1163"/>
      <c r="K38" s="1163"/>
      <c r="L38" s="1163"/>
      <c r="M38" s="1163"/>
      <c r="N38" s="1163"/>
      <c r="O38" s="1163"/>
      <c r="P38" s="1163"/>
      <c r="Q38" s="1163"/>
      <c r="R38" s="1163"/>
      <c r="S38" s="1163"/>
      <c r="T38" s="1163"/>
      <c r="U38" s="1163"/>
      <c r="V38" s="1163"/>
      <c r="W38" s="1163"/>
      <c r="X38" s="1163" t="s">
        <v>71</v>
      </c>
      <c r="Y38" s="1163"/>
      <c r="Z38" s="1163"/>
      <c r="AA38" s="1163"/>
      <c r="AB38" s="1163"/>
      <c r="AC38" s="1163"/>
      <c r="AD38" s="1163"/>
      <c r="AE38" s="1163"/>
      <c r="AF38" s="1163"/>
      <c r="AG38" s="1163"/>
      <c r="AH38" s="1163"/>
      <c r="AI38" s="1163"/>
      <c r="AJ38" s="1163"/>
      <c r="AK38" s="1163"/>
      <c r="AL38" s="1163"/>
      <c r="AM38" s="1163"/>
      <c r="AN38" s="1163"/>
      <c r="AO38" s="1163"/>
      <c r="AP38" s="1163"/>
      <c r="AQ38" s="1163"/>
      <c r="AR38" s="1163"/>
      <c r="AS38" s="1163"/>
      <c r="AT38" s="1163"/>
    </row>
    <row r="39" spans="1:46" ht="24" customHeight="1">
      <c r="A39" s="1163" t="s">
        <v>72</v>
      </c>
      <c r="B39" s="1163"/>
      <c r="C39" s="1163"/>
      <c r="D39" s="1163"/>
      <c r="E39" s="1163"/>
      <c r="F39" s="1163"/>
      <c r="G39" s="1163"/>
      <c r="H39" s="1163"/>
      <c r="I39" s="1163"/>
      <c r="J39" s="1163"/>
      <c r="K39" s="1163"/>
      <c r="L39" s="1163"/>
      <c r="M39" s="1163"/>
      <c r="N39" s="1163"/>
      <c r="O39" s="1163"/>
      <c r="P39" s="1163"/>
      <c r="Q39" s="1163"/>
      <c r="R39" s="1163"/>
      <c r="S39" s="1163"/>
      <c r="T39" s="1163"/>
      <c r="U39" s="1163"/>
      <c r="V39" s="1163"/>
      <c r="W39" s="1163"/>
      <c r="X39" s="1163" t="s">
        <v>72</v>
      </c>
      <c r="Y39" s="1163"/>
      <c r="Z39" s="1163"/>
      <c r="AA39" s="1163"/>
      <c r="AB39" s="1163"/>
      <c r="AC39" s="1163"/>
      <c r="AD39" s="1163"/>
      <c r="AE39" s="1163"/>
      <c r="AF39" s="1163"/>
      <c r="AG39" s="1163"/>
      <c r="AH39" s="1163"/>
      <c r="AI39" s="1163"/>
      <c r="AJ39" s="1163"/>
      <c r="AK39" s="1163"/>
      <c r="AL39" s="1163"/>
      <c r="AM39" s="1163"/>
      <c r="AN39" s="1163"/>
      <c r="AO39" s="1163"/>
      <c r="AP39" s="1163"/>
      <c r="AQ39" s="1163"/>
      <c r="AR39" s="1163"/>
      <c r="AS39" s="1163"/>
      <c r="AT39" s="1163"/>
    </row>
    <row r="40" spans="1:46" ht="35.25" customHeight="1">
      <c r="A40" s="1163" t="s">
        <v>77</v>
      </c>
      <c r="B40" s="1163"/>
      <c r="C40" s="1163"/>
      <c r="D40" s="1163"/>
      <c r="E40" s="1163"/>
      <c r="F40" s="1163"/>
      <c r="G40" s="1163"/>
      <c r="H40" s="1163"/>
      <c r="I40" s="1163"/>
      <c r="J40" s="1163"/>
      <c r="K40" s="1163"/>
      <c r="L40" s="1163"/>
      <c r="M40" s="1163"/>
      <c r="N40" s="1163"/>
      <c r="O40" s="1163"/>
      <c r="P40" s="1163"/>
      <c r="Q40" s="1163"/>
      <c r="R40" s="1163"/>
      <c r="S40" s="1163"/>
      <c r="T40" s="1163"/>
      <c r="U40" s="1163"/>
      <c r="V40" s="1163"/>
      <c r="W40" s="1163"/>
      <c r="X40" s="1163" t="s">
        <v>77</v>
      </c>
      <c r="Y40" s="1163"/>
      <c r="Z40" s="1163"/>
      <c r="AA40" s="1163"/>
      <c r="AB40" s="1163"/>
      <c r="AC40" s="1163"/>
      <c r="AD40" s="1163"/>
      <c r="AE40" s="1163"/>
      <c r="AF40" s="1163"/>
      <c r="AG40" s="1163"/>
      <c r="AH40" s="1163"/>
      <c r="AI40" s="1163"/>
      <c r="AJ40" s="1163"/>
      <c r="AK40" s="1163"/>
      <c r="AL40" s="1163"/>
      <c r="AM40" s="1163"/>
      <c r="AN40" s="1163"/>
      <c r="AO40" s="1163"/>
      <c r="AP40" s="1163"/>
      <c r="AQ40" s="1163"/>
      <c r="AR40" s="1163"/>
      <c r="AS40" s="1163"/>
      <c r="AT40" s="1163"/>
    </row>
    <row r="41" spans="1:46" ht="24" customHeight="1">
      <c r="A41" s="1163" t="s">
        <v>73</v>
      </c>
      <c r="B41" s="1163"/>
      <c r="C41" s="1163"/>
      <c r="D41" s="1163"/>
      <c r="E41" s="1163"/>
      <c r="F41" s="1163"/>
      <c r="G41" s="1163"/>
      <c r="H41" s="1163"/>
      <c r="I41" s="1163"/>
      <c r="J41" s="1163"/>
      <c r="K41" s="1163"/>
      <c r="L41" s="1163"/>
      <c r="M41" s="1163"/>
      <c r="N41" s="1163"/>
      <c r="O41" s="1163"/>
      <c r="P41" s="1163"/>
      <c r="Q41" s="1163"/>
      <c r="R41" s="1163"/>
      <c r="S41" s="1163"/>
      <c r="T41" s="1163"/>
      <c r="U41" s="1163"/>
      <c r="V41" s="1163"/>
      <c r="W41" s="1163"/>
      <c r="X41" s="1163" t="s">
        <v>73</v>
      </c>
      <c r="Y41" s="1163"/>
      <c r="Z41" s="1163"/>
      <c r="AA41" s="1163"/>
      <c r="AB41" s="1163"/>
      <c r="AC41" s="1163"/>
      <c r="AD41" s="1163"/>
      <c r="AE41" s="1163"/>
      <c r="AF41" s="1163"/>
      <c r="AG41" s="1163"/>
      <c r="AH41" s="1163"/>
      <c r="AI41" s="1163"/>
      <c r="AJ41" s="1163"/>
      <c r="AK41" s="1163"/>
      <c r="AL41" s="1163"/>
      <c r="AM41" s="1163"/>
      <c r="AN41" s="1163"/>
      <c r="AO41" s="1163"/>
      <c r="AP41" s="1163"/>
      <c r="AQ41" s="1163"/>
      <c r="AR41" s="1163"/>
      <c r="AS41" s="1163"/>
      <c r="AT41" s="1163"/>
    </row>
  </sheetData>
  <sheetProtection sheet="1" objects="1" scenarios="1"/>
  <mergeCells count="187">
    <mergeCell ref="A2:W2"/>
    <mergeCell ref="X2:AT2"/>
    <mergeCell ref="H8:W8"/>
    <mergeCell ref="A8:G8"/>
    <mergeCell ref="A41:W41"/>
    <mergeCell ref="X41:AT41"/>
    <mergeCell ref="A34:W34"/>
    <mergeCell ref="X34:AT34"/>
    <mergeCell ref="X35:AT35"/>
    <mergeCell ref="A33:W33"/>
    <mergeCell ref="X33:AT33"/>
    <mergeCell ref="A28:A29"/>
    <mergeCell ref="B28:H29"/>
    <mergeCell ref="X32:AT32"/>
    <mergeCell ref="A35:W35"/>
    <mergeCell ref="A38:W38"/>
    <mergeCell ref="A30:A31"/>
    <mergeCell ref="B30:H31"/>
    <mergeCell ref="A32:W32"/>
    <mergeCell ref="R30:T31"/>
    <mergeCell ref="X36:AT37"/>
    <mergeCell ref="X38:AT38"/>
    <mergeCell ref="X39:AT39"/>
    <mergeCell ref="X40:AT40"/>
    <mergeCell ref="AR29:AT29"/>
    <mergeCell ref="X30:X31"/>
    <mergeCell ref="A40:W40"/>
    <mergeCell ref="A36:W37"/>
    <mergeCell ref="AI30:AN31"/>
    <mergeCell ref="AO30:AQ31"/>
    <mergeCell ref="U28:W28"/>
    <mergeCell ref="U29:W29"/>
    <mergeCell ref="U30:W30"/>
    <mergeCell ref="U31:W31"/>
    <mergeCell ref="I28:K29"/>
    <mergeCell ref="I30:K31"/>
    <mergeCell ref="L28:Q29"/>
    <mergeCell ref="L30:Q31"/>
    <mergeCell ref="R28:T29"/>
    <mergeCell ref="A39:W39"/>
    <mergeCell ref="AI18:AN19"/>
    <mergeCell ref="AI24:AN25"/>
    <mergeCell ref="B16:H17"/>
    <mergeCell ref="B18:H19"/>
    <mergeCell ref="B20:H21"/>
    <mergeCell ref="B22:H23"/>
    <mergeCell ref="Y16:AE17"/>
    <mergeCell ref="AF16:AH17"/>
    <mergeCell ref="AI16:AN17"/>
    <mergeCell ref="U21:W21"/>
    <mergeCell ref="U22:W22"/>
    <mergeCell ref="U23:W23"/>
    <mergeCell ref="U25:W25"/>
    <mergeCell ref="X16:X17"/>
    <mergeCell ref="L20:Q21"/>
    <mergeCell ref="L22:Q23"/>
    <mergeCell ref="L24:Q25"/>
    <mergeCell ref="B24:H25"/>
    <mergeCell ref="I20:K21"/>
    <mergeCell ref="I22:K23"/>
    <mergeCell ref="I24:K25"/>
    <mergeCell ref="U20:W20"/>
    <mergeCell ref="R22:T23"/>
    <mergeCell ref="U24:W24"/>
    <mergeCell ref="R24:T25"/>
    <mergeCell ref="R26:T27"/>
    <mergeCell ref="U27:W27"/>
    <mergeCell ref="A16:A17"/>
    <mergeCell ref="I18:K19"/>
    <mergeCell ref="A18:A19"/>
    <mergeCell ref="L16:Q17"/>
    <mergeCell ref="L18:Q19"/>
    <mergeCell ref="I16:K17"/>
    <mergeCell ref="U17:W17"/>
    <mergeCell ref="U18:W18"/>
    <mergeCell ref="R16:T17"/>
    <mergeCell ref="R18:T19"/>
    <mergeCell ref="R20:T21"/>
    <mergeCell ref="L26:Q27"/>
    <mergeCell ref="A26:A27"/>
    <mergeCell ref="B26:H27"/>
    <mergeCell ref="A22:A23"/>
    <mergeCell ref="A24:A25"/>
    <mergeCell ref="A20:A21"/>
    <mergeCell ref="I26:K27"/>
    <mergeCell ref="U26:W26"/>
    <mergeCell ref="AO18:AQ19"/>
    <mergeCell ref="AR18:AT18"/>
    <mergeCell ref="AR19:AT19"/>
    <mergeCell ref="A7:W7"/>
    <mergeCell ref="U10:W11"/>
    <mergeCell ref="R10:T11"/>
    <mergeCell ref="U14:W14"/>
    <mergeCell ref="X18:X19"/>
    <mergeCell ref="Y18:AE19"/>
    <mergeCell ref="AF18:AH19"/>
    <mergeCell ref="U16:W16"/>
    <mergeCell ref="U19:W19"/>
    <mergeCell ref="A9:G9"/>
    <mergeCell ref="I10:K11"/>
    <mergeCell ref="B10:H11"/>
    <mergeCell ref="A14:A15"/>
    <mergeCell ref="A10:A11"/>
    <mergeCell ref="A12:A13"/>
    <mergeCell ref="B12:H13"/>
    <mergeCell ref="B14:H15"/>
    <mergeCell ref="U12:W12"/>
    <mergeCell ref="U13:W13"/>
    <mergeCell ref="X8:AT8"/>
    <mergeCell ref="X9:AT9"/>
    <mergeCell ref="A4:W4"/>
    <mergeCell ref="O9:T9"/>
    <mergeCell ref="H9:M9"/>
    <mergeCell ref="U15:W15"/>
    <mergeCell ref="X4:AT4"/>
    <mergeCell ref="X5:AT5"/>
    <mergeCell ref="X6:AT6"/>
    <mergeCell ref="X7:AT7"/>
    <mergeCell ref="X10:X11"/>
    <mergeCell ref="Y14:AE15"/>
    <mergeCell ref="AF14:AH15"/>
    <mergeCell ref="AI14:AN15"/>
    <mergeCell ref="AO14:AQ15"/>
    <mergeCell ref="AR14:AT14"/>
    <mergeCell ref="AR15:AT15"/>
    <mergeCell ref="L10:Q11"/>
    <mergeCell ref="R14:T15"/>
    <mergeCell ref="A5:W5"/>
    <mergeCell ref="A6:W6"/>
    <mergeCell ref="L12:Q13"/>
    <mergeCell ref="L14:Q15"/>
    <mergeCell ref="I12:K13"/>
    <mergeCell ref="I14:K15"/>
    <mergeCell ref="Y10:AE11"/>
    <mergeCell ref="AF10:AH11"/>
    <mergeCell ref="AI10:AN11"/>
    <mergeCell ref="AO10:AQ11"/>
    <mergeCell ref="AR10:AT11"/>
    <mergeCell ref="X12:X13"/>
    <mergeCell ref="Y12:AE13"/>
    <mergeCell ref="AF12:AH13"/>
    <mergeCell ref="AI12:AN13"/>
    <mergeCell ref="AO12:AQ13"/>
    <mergeCell ref="AO16:AQ17"/>
    <mergeCell ref="AR16:AT16"/>
    <mergeCell ref="AR17:AT17"/>
    <mergeCell ref="AR12:AT12"/>
    <mergeCell ref="AR13:AT13"/>
    <mergeCell ref="X14:X15"/>
    <mergeCell ref="R12:T13"/>
    <mergeCell ref="AR30:AT30"/>
    <mergeCell ref="AR31:AT31"/>
    <mergeCell ref="AI26:AN27"/>
    <mergeCell ref="AO26:AQ27"/>
    <mergeCell ref="AR26:AT26"/>
    <mergeCell ref="AR27:AT27"/>
    <mergeCell ref="X28:X29"/>
    <mergeCell ref="Y28:AE29"/>
    <mergeCell ref="AF28:AH29"/>
    <mergeCell ref="AI28:AN29"/>
    <mergeCell ref="AO28:AQ29"/>
    <mergeCell ref="AR28:AT28"/>
    <mergeCell ref="Y30:AE31"/>
    <mergeCell ref="X26:X27"/>
    <mergeCell ref="Y26:AE27"/>
    <mergeCell ref="AF26:AH27"/>
    <mergeCell ref="AF30:AH31"/>
    <mergeCell ref="AO24:AQ25"/>
    <mergeCell ref="AR24:AT24"/>
    <mergeCell ref="AR25:AT25"/>
    <mergeCell ref="AR21:AT21"/>
    <mergeCell ref="X22:X23"/>
    <mergeCell ref="Y22:AE23"/>
    <mergeCell ref="AF22:AH23"/>
    <mergeCell ref="AI22:AN23"/>
    <mergeCell ref="AO22:AQ23"/>
    <mergeCell ref="AR22:AT22"/>
    <mergeCell ref="AR23:AT23"/>
    <mergeCell ref="X20:X21"/>
    <mergeCell ref="Y20:AE21"/>
    <mergeCell ref="AF20:AH21"/>
    <mergeCell ref="AI20:AN21"/>
    <mergeCell ref="AO20:AQ21"/>
    <mergeCell ref="AR20:AT20"/>
    <mergeCell ref="X24:X25"/>
    <mergeCell ref="Y24:AE25"/>
    <mergeCell ref="AF24:AH25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1"/>
  <sheetViews>
    <sheetView showGridLines="0" showZeros="0" view="pageBreakPreview" zoomScaleNormal="100" zoomScaleSheetLayoutView="100" workbookViewId="0">
      <selection activeCell="B97" sqref="B97:K121"/>
    </sheetView>
  </sheetViews>
  <sheetFormatPr defaultRowHeight="13.5"/>
  <cols>
    <col min="1" max="1" width="5.75" customWidth="1"/>
    <col min="2" max="2" width="5.625" customWidth="1"/>
    <col min="3" max="3" width="13.75" customWidth="1"/>
    <col min="4" max="4" width="9" style="114"/>
    <col min="5" max="5" width="6.375" style="114" customWidth="1"/>
    <col min="6" max="6" width="18.75" style="114" customWidth="1"/>
    <col min="7" max="10" width="5" style="114" customWidth="1"/>
    <col min="11" max="11" width="13.75" customWidth="1"/>
    <col min="12" max="12" width="9.25" customWidth="1"/>
    <col min="13" max="13" width="19.625" customWidth="1"/>
    <col min="14" max="14" width="9" style="114" customWidth="1"/>
    <col min="15" max="15" width="24.625" style="114" customWidth="1"/>
    <col min="16" max="18" width="4.875" style="114" customWidth="1"/>
    <col min="19" max="19" width="4.875" customWidth="1"/>
    <col min="20" max="20" width="12.25" customWidth="1"/>
  </cols>
  <sheetData>
    <row r="1" spans="1:20" ht="24.75" customHeight="1">
      <c r="A1" s="613" t="s">
        <v>428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 t="s">
        <v>428</v>
      </c>
      <c r="M1" s="613"/>
      <c r="N1" s="613"/>
      <c r="O1" s="613"/>
      <c r="P1" s="613"/>
      <c r="Q1" s="613"/>
      <c r="R1" s="613"/>
      <c r="S1" s="613"/>
    </row>
    <row r="2" spans="1:20" ht="15" customHeight="1">
      <c r="A2" t="s">
        <v>30</v>
      </c>
      <c r="C2" s="2"/>
      <c r="D2" s="2"/>
      <c r="E2" s="2"/>
      <c r="F2" s="2"/>
      <c r="G2" s="2"/>
      <c r="H2" s="2"/>
      <c r="I2" s="2"/>
      <c r="J2" s="2"/>
      <c r="K2" s="1"/>
      <c r="L2" t="s">
        <v>30</v>
      </c>
      <c r="M2" s="2"/>
      <c r="N2" s="2"/>
      <c r="O2" s="2"/>
      <c r="P2" s="2"/>
      <c r="Q2" s="2"/>
      <c r="R2" s="2"/>
      <c r="S2" s="1"/>
    </row>
    <row r="3" spans="1:20" ht="15" customHeight="1">
      <c r="A3" t="s">
        <v>31</v>
      </c>
      <c r="L3" t="s">
        <v>31</v>
      </c>
    </row>
    <row r="4" spans="1:20" ht="15" customHeight="1">
      <c r="A4" t="s">
        <v>32</v>
      </c>
      <c r="L4" t="s">
        <v>32</v>
      </c>
    </row>
    <row r="5" spans="1:20" ht="15" customHeight="1">
      <c r="A5" s="1178" t="s">
        <v>33</v>
      </c>
      <c r="B5" s="1178"/>
      <c r="C5" s="1178"/>
      <c r="D5" s="1178"/>
      <c r="E5" s="1178"/>
      <c r="F5" s="1178"/>
      <c r="G5" s="1178"/>
      <c r="H5" s="1178"/>
      <c r="I5" s="1178"/>
      <c r="J5" s="1178"/>
      <c r="K5" s="1178"/>
      <c r="L5" s="1178" t="s">
        <v>33</v>
      </c>
      <c r="M5" s="1178"/>
      <c r="N5" s="1178"/>
      <c r="O5" s="1178"/>
      <c r="P5" s="1178"/>
      <c r="Q5" s="1178"/>
      <c r="R5" s="1178"/>
      <c r="S5" s="1178"/>
    </row>
    <row r="6" spans="1:20" ht="15" customHeight="1">
      <c r="A6" s="1178" t="s">
        <v>34</v>
      </c>
      <c r="B6" s="1178"/>
      <c r="C6" s="1178"/>
      <c r="D6" s="1178"/>
      <c r="E6" s="1178"/>
      <c r="F6" s="1178"/>
      <c r="G6" s="1178"/>
      <c r="H6" s="1178"/>
      <c r="I6" s="1178"/>
      <c r="J6" s="1178"/>
      <c r="K6" s="1178"/>
      <c r="L6" s="1178" t="s">
        <v>34</v>
      </c>
      <c r="M6" s="1178"/>
      <c r="N6" s="1178"/>
      <c r="O6" s="1178"/>
      <c r="P6" s="1178"/>
      <c r="Q6" s="1178"/>
      <c r="R6" s="1178"/>
      <c r="S6" s="1178"/>
    </row>
    <row r="7" spans="1:20" ht="15" customHeight="1">
      <c r="A7" t="s">
        <v>35</v>
      </c>
      <c r="K7" s="265"/>
      <c r="L7" t="s">
        <v>35</v>
      </c>
      <c r="S7" s="265"/>
    </row>
    <row r="8" spans="1:20" ht="15" customHeight="1">
      <c r="A8" t="s">
        <v>36</v>
      </c>
      <c r="L8" t="s">
        <v>36</v>
      </c>
    </row>
    <row r="9" spans="1:20" ht="6" customHeight="1"/>
    <row r="10" spans="1:20" ht="27" customHeight="1">
      <c r="A10" s="1187" t="s">
        <v>1</v>
      </c>
      <c r="B10" s="1187"/>
      <c r="C10" s="1188">
        <f>基本情報!$F$4</f>
        <v>0</v>
      </c>
      <c r="D10" s="1188"/>
      <c r="E10" s="1188"/>
      <c r="F10" s="1188"/>
      <c r="G10" s="397"/>
      <c r="H10" s="118"/>
      <c r="I10" s="118"/>
      <c r="J10" s="118" t="s">
        <v>677</v>
      </c>
      <c r="K10" s="117">
        <v>1</v>
      </c>
      <c r="L10" s="3" t="s">
        <v>1</v>
      </c>
      <c r="M10" s="1189" t="s">
        <v>41</v>
      </c>
      <c r="N10" s="1189"/>
      <c r="O10" s="1189"/>
      <c r="P10" s="1189"/>
      <c r="Q10" s="1189"/>
      <c r="R10" s="1189"/>
      <c r="S10" s="1189"/>
    </row>
    <row r="11" spans="1:20" ht="27" customHeight="1" thickBot="1">
      <c r="A11" s="1190" t="s">
        <v>37</v>
      </c>
      <c r="B11" s="1190"/>
      <c r="C11" s="1191">
        <f>基本情報!$F$5</f>
        <v>0</v>
      </c>
      <c r="D11" s="1191"/>
      <c r="E11" s="357" t="str">
        <f>IF(F11=0,"","～")</f>
        <v/>
      </c>
      <c r="F11" s="358">
        <f>基本情報!$Q$5</f>
        <v>0</v>
      </c>
      <c r="G11" s="358"/>
      <c r="H11" s="100"/>
      <c r="I11" s="100"/>
      <c r="J11" s="100"/>
      <c r="K11" s="400"/>
      <c r="L11" s="4" t="s">
        <v>37</v>
      </c>
      <c r="M11" s="1192" t="s">
        <v>611</v>
      </c>
      <c r="N11" s="1192"/>
      <c r="O11" s="1192"/>
      <c r="P11" s="1192"/>
      <c r="Q11" s="1192"/>
      <c r="R11" s="1192"/>
      <c r="S11" s="1192"/>
    </row>
    <row r="12" spans="1:20" s="114" customFormat="1" ht="27" customHeight="1">
      <c r="A12" s="5" t="s">
        <v>678</v>
      </c>
      <c r="B12" s="1179" t="s">
        <v>38</v>
      </c>
      <c r="C12" s="1180"/>
      <c r="D12" s="7" t="s">
        <v>39</v>
      </c>
      <c r="E12" s="1181" t="s">
        <v>679</v>
      </c>
      <c r="F12" s="1182"/>
      <c r="G12" s="8" t="s">
        <v>452</v>
      </c>
      <c r="H12" s="8" t="s">
        <v>453</v>
      </c>
      <c r="I12" s="8" t="s">
        <v>454</v>
      </c>
      <c r="J12" s="398" t="s">
        <v>7</v>
      </c>
      <c r="K12" s="401" t="s">
        <v>680</v>
      </c>
      <c r="L12" s="402" t="s">
        <v>678</v>
      </c>
      <c r="M12" s="6" t="s">
        <v>38</v>
      </c>
      <c r="N12" s="7" t="s">
        <v>39</v>
      </c>
      <c r="O12" s="8" t="s">
        <v>40</v>
      </c>
      <c r="P12" s="8" t="s">
        <v>452</v>
      </c>
      <c r="Q12" s="8" t="s">
        <v>453</v>
      </c>
      <c r="R12" s="8" t="s">
        <v>454</v>
      </c>
      <c r="S12" s="8" t="s">
        <v>7</v>
      </c>
      <c r="T12" s="7" t="s">
        <v>680</v>
      </c>
    </row>
    <row r="13" spans="1:20" ht="23.25" customHeight="1">
      <c r="A13" s="9">
        <v>1</v>
      </c>
      <c r="B13" s="1183"/>
      <c r="C13" s="1184"/>
      <c r="D13" s="359"/>
      <c r="E13" s="1185"/>
      <c r="F13" s="1186"/>
      <c r="G13" s="359"/>
      <c r="H13" s="359"/>
      <c r="I13" s="359"/>
      <c r="J13" s="399"/>
      <c r="K13" s="403"/>
      <c r="L13" s="404">
        <v>1</v>
      </c>
      <c r="M13" s="9" t="s">
        <v>42</v>
      </c>
      <c r="N13" s="10">
        <v>45</v>
      </c>
      <c r="O13" s="11" t="s">
        <v>43</v>
      </c>
      <c r="P13" s="10" t="s">
        <v>681</v>
      </c>
      <c r="Q13" s="10" t="s">
        <v>681</v>
      </c>
      <c r="R13" s="10"/>
      <c r="S13" s="9"/>
      <c r="T13" s="359" t="s">
        <v>682</v>
      </c>
    </row>
    <row r="14" spans="1:20" ht="23.25" customHeight="1">
      <c r="A14" s="9">
        <v>2</v>
      </c>
      <c r="B14" s="1183"/>
      <c r="C14" s="1184"/>
      <c r="D14" s="359"/>
      <c r="E14" s="1185"/>
      <c r="F14" s="1186"/>
      <c r="G14" s="359"/>
      <c r="H14" s="359"/>
      <c r="I14" s="359"/>
      <c r="J14" s="399"/>
      <c r="K14" s="403"/>
      <c r="L14" s="404">
        <v>2</v>
      </c>
      <c r="M14" s="9" t="s">
        <v>44</v>
      </c>
      <c r="N14" s="10">
        <v>40</v>
      </c>
      <c r="O14" s="11" t="s">
        <v>45</v>
      </c>
      <c r="P14" s="10" t="s">
        <v>681</v>
      </c>
      <c r="Q14" s="10" t="s">
        <v>681</v>
      </c>
      <c r="R14" s="10"/>
      <c r="S14" s="10"/>
      <c r="T14" s="359"/>
    </row>
    <row r="15" spans="1:20" ht="23.25" customHeight="1">
      <c r="A15" s="9">
        <v>3</v>
      </c>
      <c r="B15" s="1183"/>
      <c r="C15" s="1184"/>
      <c r="D15" s="359"/>
      <c r="E15" s="1185"/>
      <c r="F15" s="1186"/>
      <c r="G15" s="359"/>
      <c r="H15" s="359"/>
      <c r="I15" s="359"/>
      <c r="J15" s="399"/>
      <c r="K15" s="403"/>
      <c r="L15" s="404">
        <v>3</v>
      </c>
      <c r="M15" s="9" t="s">
        <v>46</v>
      </c>
      <c r="N15" s="10" t="s">
        <v>47</v>
      </c>
      <c r="O15" s="11"/>
      <c r="P15" s="10" t="s">
        <v>681</v>
      </c>
      <c r="Q15" s="10" t="s">
        <v>681</v>
      </c>
      <c r="R15" s="10"/>
      <c r="S15" s="9"/>
      <c r="T15" s="359"/>
    </row>
    <row r="16" spans="1:20" ht="23.25" customHeight="1">
      <c r="A16" s="9">
        <v>4</v>
      </c>
      <c r="B16" s="1183"/>
      <c r="C16" s="1184"/>
      <c r="D16" s="359"/>
      <c r="E16" s="1185"/>
      <c r="F16" s="1186"/>
      <c r="G16" s="359"/>
      <c r="H16" s="359"/>
      <c r="I16" s="359"/>
      <c r="J16" s="399"/>
      <c r="K16" s="403"/>
      <c r="L16" s="404">
        <v>4</v>
      </c>
      <c r="M16" s="9" t="s">
        <v>48</v>
      </c>
      <c r="N16" s="10"/>
      <c r="O16" s="11"/>
      <c r="P16" s="10"/>
      <c r="Q16" s="119"/>
      <c r="R16" s="119"/>
      <c r="S16" s="9"/>
      <c r="T16" s="359"/>
    </row>
    <row r="17" spans="1:20" ht="23.25" customHeight="1">
      <c r="A17" s="9">
        <v>5</v>
      </c>
      <c r="B17" s="1183"/>
      <c r="C17" s="1184"/>
      <c r="D17" s="359"/>
      <c r="E17" s="1185"/>
      <c r="F17" s="1186"/>
      <c r="G17" s="359"/>
      <c r="H17" s="359"/>
      <c r="I17" s="359"/>
      <c r="J17" s="399"/>
      <c r="K17" s="403"/>
      <c r="L17" s="404">
        <v>5</v>
      </c>
      <c r="M17" s="9" t="s">
        <v>49</v>
      </c>
      <c r="N17" s="10"/>
      <c r="O17" s="11"/>
      <c r="P17" s="10"/>
      <c r="Q17" s="119"/>
      <c r="R17" s="119"/>
      <c r="S17" s="9"/>
      <c r="T17" s="359"/>
    </row>
    <row r="18" spans="1:20" ht="23.25" customHeight="1">
      <c r="A18" s="9">
        <v>6</v>
      </c>
      <c r="B18" s="1183"/>
      <c r="C18" s="1184"/>
      <c r="D18" s="359"/>
      <c r="E18" s="1185"/>
      <c r="F18" s="1186"/>
      <c r="G18" s="359"/>
      <c r="H18" s="359"/>
      <c r="I18" s="359"/>
      <c r="J18" s="399"/>
      <c r="K18" s="403"/>
      <c r="L18" s="404">
        <v>6</v>
      </c>
      <c r="M18" s="9" t="s">
        <v>429</v>
      </c>
      <c r="N18" s="10">
        <v>35</v>
      </c>
      <c r="O18" s="11" t="s">
        <v>430</v>
      </c>
      <c r="P18" s="10" t="s">
        <v>455</v>
      </c>
      <c r="Q18" s="119"/>
      <c r="R18" s="119"/>
      <c r="S18" s="267"/>
      <c r="T18" s="359"/>
    </row>
    <row r="19" spans="1:20" ht="23.25" customHeight="1">
      <c r="A19" s="9">
        <v>7</v>
      </c>
      <c r="B19" s="1183"/>
      <c r="C19" s="1184"/>
      <c r="D19" s="359"/>
      <c r="E19" s="1185"/>
      <c r="F19" s="1186"/>
      <c r="G19" s="359"/>
      <c r="H19" s="359"/>
      <c r="I19" s="359"/>
      <c r="J19" s="399"/>
      <c r="K19" s="403"/>
      <c r="L19" s="404">
        <v>7</v>
      </c>
      <c r="M19" s="9"/>
      <c r="N19" s="10"/>
      <c r="O19" s="11"/>
      <c r="P19" s="10"/>
      <c r="Q19" s="119"/>
      <c r="R19" s="119"/>
      <c r="S19" s="9"/>
      <c r="T19" s="359"/>
    </row>
    <row r="20" spans="1:20" ht="23.25" customHeight="1">
      <c r="A20" s="9">
        <v>8</v>
      </c>
      <c r="B20" s="1183"/>
      <c r="C20" s="1184"/>
      <c r="D20" s="359"/>
      <c r="E20" s="1185"/>
      <c r="F20" s="1186"/>
      <c r="G20" s="359"/>
      <c r="H20" s="359"/>
      <c r="I20" s="359"/>
      <c r="J20" s="399"/>
      <c r="K20" s="403"/>
      <c r="L20" s="404">
        <v>8</v>
      </c>
      <c r="M20" s="9"/>
      <c r="N20" s="10"/>
      <c r="O20" s="11"/>
      <c r="P20" s="10"/>
      <c r="Q20" s="119"/>
      <c r="R20" s="119"/>
      <c r="S20" s="9"/>
      <c r="T20" s="359"/>
    </row>
    <row r="21" spans="1:20" ht="23.25" customHeight="1">
      <c r="A21" s="9">
        <v>9</v>
      </c>
      <c r="B21" s="1183"/>
      <c r="C21" s="1184"/>
      <c r="D21" s="359"/>
      <c r="E21" s="1185"/>
      <c r="F21" s="1186"/>
      <c r="G21" s="359"/>
      <c r="H21" s="359"/>
      <c r="I21" s="359"/>
      <c r="J21" s="399"/>
      <c r="K21" s="403"/>
      <c r="L21" s="404">
        <v>9</v>
      </c>
      <c r="M21" s="9"/>
      <c r="N21" s="10"/>
      <c r="O21" s="11"/>
      <c r="P21" s="10"/>
      <c r="Q21" s="119"/>
      <c r="R21" s="119"/>
      <c r="S21" s="9"/>
      <c r="T21" s="359"/>
    </row>
    <row r="22" spans="1:20" ht="23.25" customHeight="1">
      <c r="A22" s="9">
        <v>10</v>
      </c>
      <c r="B22" s="1183"/>
      <c r="C22" s="1184"/>
      <c r="D22" s="359"/>
      <c r="E22" s="1185"/>
      <c r="F22" s="1186"/>
      <c r="G22" s="359"/>
      <c r="H22" s="359"/>
      <c r="I22" s="359"/>
      <c r="J22" s="399"/>
      <c r="K22" s="403"/>
      <c r="L22" s="404">
        <v>10</v>
      </c>
      <c r="M22" s="9"/>
      <c r="N22" s="10"/>
      <c r="O22" s="11"/>
      <c r="P22" s="10"/>
      <c r="Q22" s="119"/>
      <c r="R22" s="119"/>
      <c r="S22" s="9"/>
      <c r="T22" s="359"/>
    </row>
    <row r="23" spans="1:20" ht="23.25" customHeight="1">
      <c r="A23" s="9">
        <v>11</v>
      </c>
      <c r="B23" s="1183"/>
      <c r="C23" s="1184"/>
      <c r="D23" s="359"/>
      <c r="E23" s="1185"/>
      <c r="F23" s="1186"/>
      <c r="G23" s="359"/>
      <c r="H23" s="359"/>
      <c r="I23" s="359"/>
      <c r="J23" s="399"/>
      <c r="K23" s="403"/>
      <c r="L23" s="404">
        <v>11</v>
      </c>
      <c r="M23" s="9"/>
      <c r="N23" s="10"/>
      <c r="O23" s="11"/>
      <c r="P23" s="10"/>
      <c r="Q23" s="119"/>
      <c r="R23" s="119"/>
      <c r="S23" s="9"/>
      <c r="T23" s="359"/>
    </row>
    <row r="24" spans="1:20" ht="23.25" customHeight="1">
      <c r="A24" s="9">
        <v>12</v>
      </c>
      <c r="B24" s="1183"/>
      <c r="C24" s="1184"/>
      <c r="D24" s="359"/>
      <c r="E24" s="1185"/>
      <c r="F24" s="1186"/>
      <c r="G24" s="359"/>
      <c r="H24" s="359"/>
      <c r="I24" s="359"/>
      <c r="J24" s="399"/>
      <c r="K24" s="403"/>
      <c r="L24" s="404">
        <v>12</v>
      </c>
      <c r="M24" s="9"/>
      <c r="N24" s="10"/>
      <c r="O24" s="11"/>
      <c r="P24" s="10"/>
      <c r="Q24" s="119"/>
      <c r="R24" s="119"/>
      <c r="S24" s="9"/>
      <c r="T24" s="359"/>
    </row>
    <row r="25" spans="1:20" ht="23.25" customHeight="1">
      <c r="A25" s="9">
        <v>13</v>
      </c>
      <c r="B25" s="1183"/>
      <c r="C25" s="1184"/>
      <c r="D25" s="359"/>
      <c r="E25" s="1185"/>
      <c r="F25" s="1186"/>
      <c r="G25" s="359"/>
      <c r="H25" s="359"/>
      <c r="I25" s="359"/>
      <c r="J25" s="399"/>
      <c r="K25" s="403"/>
      <c r="L25" s="404">
        <v>13</v>
      </c>
      <c r="M25" s="9"/>
      <c r="N25" s="10"/>
      <c r="O25" s="11"/>
      <c r="P25" s="10"/>
      <c r="Q25" s="119"/>
      <c r="R25" s="119"/>
      <c r="S25" s="9"/>
      <c r="T25" s="359"/>
    </row>
    <row r="26" spans="1:20" ht="23.25" customHeight="1">
      <c r="A26" s="9">
        <v>14</v>
      </c>
      <c r="B26" s="1183"/>
      <c r="C26" s="1184"/>
      <c r="D26" s="359"/>
      <c r="E26" s="1185"/>
      <c r="F26" s="1186"/>
      <c r="G26" s="359"/>
      <c r="H26" s="359"/>
      <c r="I26" s="359"/>
      <c r="J26" s="399"/>
      <c r="K26" s="403"/>
      <c r="L26" s="404">
        <v>14</v>
      </c>
      <c r="M26" s="9"/>
      <c r="N26" s="10"/>
      <c r="O26" s="11"/>
      <c r="P26" s="10"/>
      <c r="Q26" s="119"/>
      <c r="R26" s="119"/>
      <c r="S26" s="9"/>
      <c r="T26" s="359"/>
    </row>
    <row r="27" spans="1:20" ht="23.25" customHeight="1">
      <c r="A27" s="9">
        <v>15</v>
      </c>
      <c r="B27" s="1183"/>
      <c r="C27" s="1184"/>
      <c r="D27" s="359"/>
      <c r="E27" s="1185"/>
      <c r="F27" s="1186"/>
      <c r="G27" s="359"/>
      <c r="H27" s="359"/>
      <c r="I27" s="359"/>
      <c r="J27" s="399"/>
      <c r="K27" s="403"/>
      <c r="L27" s="404">
        <v>15</v>
      </c>
      <c r="M27" s="9"/>
      <c r="N27" s="10"/>
      <c r="O27" s="11"/>
      <c r="P27" s="10"/>
      <c r="Q27" s="119"/>
      <c r="R27" s="119"/>
      <c r="S27" s="9"/>
      <c r="T27" s="359"/>
    </row>
    <row r="28" spans="1:20" ht="23.25" customHeight="1">
      <c r="A28" s="9">
        <v>16</v>
      </c>
      <c r="B28" s="1183"/>
      <c r="C28" s="1184"/>
      <c r="D28" s="359"/>
      <c r="E28" s="1185"/>
      <c r="F28" s="1186"/>
      <c r="G28" s="359"/>
      <c r="H28" s="359"/>
      <c r="I28" s="359"/>
      <c r="J28" s="399"/>
      <c r="K28" s="403"/>
      <c r="L28" s="404">
        <v>16</v>
      </c>
      <c r="M28" s="9"/>
      <c r="N28" s="10"/>
      <c r="O28" s="11"/>
      <c r="P28" s="10"/>
      <c r="Q28" s="119"/>
      <c r="R28" s="119"/>
      <c r="S28" s="9"/>
      <c r="T28" s="359"/>
    </row>
    <row r="29" spans="1:20" ht="23.25" customHeight="1">
      <c r="A29" s="9">
        <v>17</v>
      </c>
      <c r="B29" s="1183"/>
      <c r="C29" s="1184"/>
      <c r="D29" s="359"/>
      <c r="E29" s="1185"/>
      <c r="F29" s="1186"/>
      <c r="G29" s="359"/>
      <c r="H29" s="359"/>
      <c r="I29" s="359"/>
      <c r="J29" s="399"/>
      <c r="K29" s="403"/>
      <c r="L29" s="404">
        <v>17</v>
      </c>
      <c r="M29" s="9"/>
      <c r="N29" s="10"/>
      <c r="O29" s="11"/>
      <c r="P29" s="10"/>
      <c r="Q29" s="119"/>
      <c r="R29" s="119"/>
      <c r="S29" s="9"/>
      <c r="T29" s="359"/>
    </row>
    <row r="30" spans="1:20" ht="23.25" customHeight="1">
      <c r="A30" s="9">
        <v>18</v>
      </c>
      <c r="B30" s="1183"/>
      <c r="C30" s="1184"/>
      <c r="D30" s="359"/>
      <c r="E30" s="1185"/>
      <c r="F30" s="1186"/>
      <c r="G30" s="359"/>
      <c r="H30" s="359"/>
      <c r="I30" s="359"/>
      <c r="J30" s="399"/>
      <c r="K30" s="403"/>
      <c r="L30" s="404">
        <v>18</v>
      </c>
      <c r="M30" s="9"/>
      <c r="N30" s="10"/>
      <c r="O30" s="11"/>
      <c r="P30" s="10"/>
      <c r="Q30" s="119"/>
      <c r="R30" s="119"/>
      <c r="S30" s="9"/>
      <c r="T30" s="359"/>
    </row>
    <row r="31" spans="1:20" ht="23.25" customHeight="1">
      <c r="A31" s="9">
        <v>19</v>
      </c>
      <c r="B31" s="1183"/>
      <c r="C31" s="1184"/>
      <c r="D31" s="359"/>
      <c r="E31" s="1185"/>
      <c r="F31" s="1186"/>
      <c r="G31" s="359"/>
      <c r="H31" s="359"/>
      <c r="I31" s="359"/>
      <c r="J31" s="399"/>
      <c r="K31" s="403"/>
      <c r="L31" s="404">
        <v>19</v>
      </c>
      <c r="M31" s="9"/>
      <c r="N31" s="10"/>
      <c r="O31" s="11"/>
      <c r="P31" s="10"/>
      <c r="Q31" s="119"/>
      <c r="R31" s="119"/>
      <c r="S31" s="9"/>
      <c r="T31" s="359"/>
    </row>
    <row r="32" spans="1:20" ht="23.25" customHeight="1">
      <c r="A32" s="9">
        <v>20</v>
      </c>
      <c r="B32" s="1183"/>
      <c r="C32" s="1184"/>
      <c r="D32" s="359"/>
      <c r="E32" s="1185"/>
      <c r="F32" s="1186"/>
      <c r="G32" s="359"/>
      <c r="H32" s="359"/>
      <c r="I32" s="359"/>
      <c r="J32" s="399"/>
      <c r="K32" s="403"/>
      <c r="L32" s="404">
        <v>20</v>
      </c>
      <c r="M32" s="9"/>
      <c r="N32" s="10"/>
      <c r="O32" s="11"/>
      <c r="P32" s="10"/>
      <c r="Q32" s="119"/>
      <c r="R32" s="119"/>
      <c r="S32" s="9"/>
      <c r="T32" s="359"/>
    </row>
    <row r="33" spans="1:20" ht="23.25" customHeight="1">
      <c r="A33" s="9">
        <v>21</v>
      </c>
      <c r="B33" s="1183"/>
      <c r="C33" s="1184"/>
      <c r="D33" s="359"/>
      <c r="E33" s="1185"/>
      <c r="F33" s="1186"/>
      <c r="G33" s="359"/>
      <c r="H33" s="359"/>
      <c r="I33" s="359"/>
      <c r="J33" s="399"/>
      <c r="K33" s="403"/>
      <c r="L33" s="404">
        <v>21</v>
      </c>
      <c r="M33" s="9"/>
      <c r="N33" s="10"/>
      <c r="O33" s="11"/>
      <c r="P33" s="10"/>
      <c r="Q33" s="119"/>
      <c r="R33" s="119"/>
      <c r="S33" s="9"/>
      <c r="T33" s="359"/>
    </row>
    <row r="34" spans="1:20" ht="23.25" customHeight="1">
      <c r="A34" s="9">
        <v>22</v>
      </c>
      <c r="B34" s="1183"/>
      <c r="C34" s="1184"/>
      <c r="D34" s="359"/>
      <c r="E34" s="1185"/>
      <c r="F34" s="1186"/>
      <c r="G34" s="359"/>
      <c r="H34" s="359"/>
      <c r="I34" s="359"/>
      <c r="J34" s="399"/>
      <c r="K34" s="403"/>
      <c r="L34" s="404">
        <v>22</v>
      </c>
      <c r="M34" s="9"/>
      <c r="N34" s="10"/>
      <c r="O34" s="11"/>
      <c r="P34" s="10"/>
      <c r="Q34" s="119"/>
      <c r="R34" s="119"/>
      <c r="S34" s="9"/>
      <c r="T34" s="359"/>
    </row>
    <row r="35" spans="1:20" ht="23.25" customHeight="1">
      <c r="A35" s="9">
        <v>23</v>
      </c>
      <c r="B35" s="1183"/>
      <c r="C35" s="1184"/>
      <c r="D35" s="359"/>
      <c r="E35" s="1185"/>
      <c r="F35" s="1186"/>
      <c r="G35" s="359"/>
      <c r="H35" s="359"/>
      <c r="I35" s="359"/>
      <c r="J35" s="399"/>
      <c r="K35" s="403"/>
      <c r="L35" s="404">
        <v>23</v>
      </c>
      <c r="M35" s="9"/>
      <c r="N35" s="10"/>
      <c r="O35" s="11"/>
      <c r="P35" s="10"/>
      <c r="Q35" s="119"/>
      <c r="R35" s="119"/>
      <c r="S35" s="9"/>
      <c r="T35" s="359"/>
    </row>
    <row r="36" spans="1:20" ht="23.25" customHeight="1">
      <c r="A36" s="9">
        <v>24</v>
      </c>
      <c r="B36" s="1183"/>
      <c r="C36" s="1184"/>
      <c r="D36" s="359"/>
      <c r="E36" s="1185"/>
      <c r="F36" s="1186"/>
      <c r="G36" s="359"/>
      <c r="H36" s="359"/>
      <c r="I36" s="359"/>
      <c r="J36" s="399"/>
      <c r="K36" s="403"/>
      <c r="L36" s="404">
        <v>24</v>
      </c>
      <c r="M36" s="9"/>
      <c r="N36" s="10"/>
      <c r="O36" s="11"/>
      <c r="P36" s="10"/>
      <c r="Q36" s="119"/>
      <c r="R36" s="119"/>
      <c r="S36" s="9"/>
      <c r="T36" s="359"/>
    </row>
    <row r="37" spans="1:20" ht="23.25" customHeight="1" thickBot="1">
      <c r="A37" s="9">
        <v>25</v>
      </c>
      <c r="B37" s="1183"/>
      <c r="C37" s="1184"/>
      <c r="D37" s="359"/>
      <c r="E37" s="1185"/>
      <c r="F37" s="1186"/>
      <c r="G37" s="359"/>
      <c r="H37" s="359"/>
      <c r="I37" s="359"/>
      <c r="J37" s="399"/>
      <c r="K37" s="405"/>
      <c r="L37" s="404">
        <v>25</v>
      </c>
      <c r="M37" s="9"/>
      <c r="N37" s="10"/>
      <c r="O37" s="11"/>
      <c r="P37" s="10"/>
      <c r="Q37" s="119"/>
      <c r="R37" s="119"/>
      <c r="S37" s="9"/>
      <c r="T37" s="359"/>
    </row>
    <row r="38" spans="1:20" ht="27" customHeight="1">
      <c r="A38" s="1193" t="s">
        <v>1</v>
      </c>
      <c r="B38" s="1193"/>
      <c r="C38" s="1188">
        <f>基本情報!$F$4</f>
        <v>0</v>
      </c>
      <c r="D38" s="1188"/>
      <c r="E38" s="1188"/>
      <c r="F38" s="1188"/>
      <c r="G38" s="397"/>
      <c r="H38" s="118"/>
      <c r="I38" s="118"/>
      <c r="J38" s="118" t="s">
        <v>677</v>
      </c>
      <c r="K38" s="117">
        <v>2</v>
      </c>
      <c r="P38"/>
      <c r="Q38"/>
      <c r="R38"/>
    </row>
    <row r="39" spans="1:20" ht="27" customHeight="1" thickBot="1">
      <c r="A39" s="1190" t="s">
        <v>37</v>
      </c>
      <c r="B39" s="1190"/>
      <c r="C39" s="1191">
        <f>基本情報!$F$5</f>
        <v>0</v>
      </c>
      <c r="D39" s="1191"/>
      <c r="E39" s="357" t="str">
        <f>IF(F39=0,"","～")</f>
        <v/>
      </c>
      <c r="F39" s="358">
        <f>基本情報!$Q$5</f>
        <v>0</v>
      </c>
      <c r="G39" s="358"/>
      <c r="H39" s="100"/>
      <c r="I39" s="100"/>
      <c r="J39" s="100"/>
      <c r="K39" s="100"/>
      <c r="P39"/>
      <c r="Q39"/>
      <c r="R39"/>
    </row>
    <row r="40" spans="1:20" ht="27" customHeight="1">
      <c r="A40" s="5" t="s">
        <v>678</v>
      </c>
      <c r="B40" s="1179" t="s">
        <v>38</v>
      </c>
      <c r="C40" s="1180"/>
      <c r="D40" s="7" t="s">
        <v>39</v>
      </c>
      <c r="E40" s="1181" t="s">
        <v>679</v>
      </c>
      <c r="F40" s="1182"/>
      <c r="G40" s="8" t="s">
        <v>452</v>
      </c>
      <c r="H40" s="8" t="s">
        <v>453</v>
      </c>
      <c r="I40" s="8" t="s">
        <v>454</v>
      </c>
      <c r="J40" s="398" t="s">
        <v>7</v>
      </c>
      <c r="K40" s="401" t="s">
        <v>680</v>
      </c>
      <c r="P40"/>
      <c r="Q40"/>
      <c r="R40"/>
    </row>
    <row r="41" spans="1:20" ht="27" customHeight="1">
      <c r="A41" s="9">
        <v>26</v>
      </c>
      <c r="B41" s="1183"/>
      <c r="C41" s="1184"/>
      <c r="D41" s="359"/>
      <c r="E41" s="1185"/>
      <c r="F41" s="1186"/>
      <c r="G41" s="359"/>
      <c r="H41" s="359"/>
      <c r="I41" s="359"/>
      <c r="J41" s="359"/>
      <c r="K41" s="403"/>
      <c r="P41"/>
      <c r="Q41"/>
      <c r="R41"/>
    </row>
    <row r="42" spans="1:20" ht="27" customHeight="1">
      <c r="A42" s="9">
        <v>27</v>
      </c>
      <c r="B42" s="1183"/>
      <c r="C42" s="1184"/>
      <c r="D42" s="359"/>
      <c r="E42" s="1185"/>
      <c r="F42" s="1186"/>
      <c r="G42" s="359"/>
      <c r="H42" s="359"/>
      <c r="I42" s="359"/>
      <c r="J42" s="359"/>
      <c r="K42" s="403"/>
      <c r="P42"/>
      <c r="Q42"/>
      <c r="R42"/>
    </row>
    <row r="43" spans="1:20" ht="27" customHeight="1">
      <c r="A43" s="9">
        <v>28</v>
      </c>
      <c r="B43" s="1183"/>
      <c r="C43" s="1184"/>
      <c r="D43" s="359"/>
      <c r="E43" s="1185"/>
      <c r="F43" s="1186"/>
      <c r="G43" s="359"/>
      <c r="H43" s="359"/>
      <c r="I43" s="359"/>
      <c r="J43" s="359"/>
      <c r="K43" s="403"/>
      <c r="P43"/>
      <c r="Q43"/>
      <c r="R43"/>
    </row>
    <row r="44" spans="1:20" ht="27" customHeight="1">
      <c r="A44" s="9">
        <v>29</v>
      </c>
      <c r="B44" s="1183"/>
      <c r="C44" s="1184"/>
      <c r="D44" s="359"/>
      <c r="E44" s="1185"/>
      <c r="F44" s="1186"/>
      <c r="G44" s="359"/>
      <c r="H44" s="359"/>
      <c r="I44" s="359"/>
      <c r="J44" s="359"/>
      <c r="K44" s="403"/>
      <c r="P44"/>
      <c r="Q44"/>
      <c r="R44"/>
    </row>
    <row r="45" spans="1:20" ht="27" customHeight="1">
      <c r="A45" s="9">
        <v>30</v>
      </c>
      <c r="B45" s="1183"/>
      <c r="C45" s="1184"/>
      <c r="D45" s="359"/>
      <c r="E45" s="1185"/>
      <c r="F45" s="1186"/>
      <c r="G45" s="359"/>
      <c r="H45" s="359"/>
      <c r="I45" s="359"/>
      <c r="J45" s="359"/>
      <c r="K45" s="403"/>
      <c r="P45"/>
      <c r="Q45"/>
      <c r="R45"/>
    </row>
    <row r="46" spans="1:20" ht="27" customHeight="1">
      <c r="A46" s="9">
        <v>31</v>
      </c>
      <c r="B46" s="1183"/>
      <c r="C46" s="1184"/>
      <c r="D46" s="359"/>
      <c r="E46" s="1185"/>
      <c r="F46" s="1186"/>
      <c r="G46" s="359"/>
      <c r="H46" s="359"/>
      <c r="I46" s="359"/>
      <c r="J46" s="359"/>
      <c r="K46" s="403"/>
      <c r="P46"/>
      <c r="Q46"/>
      <c r="R46"/>
    </row>
    <row r="47" spans="1:20" ht="27" customHeight="1">
      <c r="A47" s="9">
        <v>32</v>
      </c>
      <c r="B47" s="1183"/>
      <c r="C47" s="1184"/>
      <c r="D47" s="359"/>
      <c r="E47" s="1185"/>
      <c r="F47" s="1186"/>
      <c r="G47" s="359"/>
      <c r="H47" s="359"/>
      <c r="I47" s="359"/>
      <c r="J47" s="359"/>
      <c r="K47" s="403"/>
      <c r="P47"/>
      <c r="Q47"/>
      <c r="R47"/>
    </row>
    <row r="48" spans="1:20" ht="27" customHeight="1">
      <c r="A48" s="9">
        <v>33</v>
      </c>
      <c r="B48" s="1183"/>
      <c r="C48" s="1184"/>
      <c r="D48" s="359"/>
      <c r="E48" s="1185"/>
      <c r="F48" s="1186"/>
      <c r="G48" s="359"/>
      <c r="H48" s="359"/>
      <c r="I48" s="359"/>
      <c r="J48" s="359"/>
      <c r="K48" s="403"/>
      <c r="P48"/>
      <c r="Q48"/>
      <c r="R48"/>
    </row>
    <row r="49" spans="1:15" customFormat="1" ht="27" customHeight="1">
      <c r="A49" s="9">
        <v>34</v>
      </c>
      <c r="B49" s="1183"/>
      <c r="C49" s="1184"/>
      <c r="D49" s="359"/>
      <c r="E49" s="1185"/>
      <c r="F49" s="1186"/>
      <c r="G49" s="359"/>
      <c r="H49" s="359"/>
      <c r="I49" s="359"/>
      <c r="J49" s="359"/>
      <c r="K49" s="403"/>
      <c r="N49" s="114"/>
      <c r="O49" s="114"/>
    </row>
    <row r="50" spans="1:15" s="114" customFormat="1" ht="27" customHeight="1">
      <c r="A50" s="9">
        <v>35</v>
      </c>
      <c r="B50" s="1183"/>
      <c r="C50" s="1184"/>
      <c r="D50" s="359"/>
      <c r="E50" s="1185"/>
      <c r="F50" s="1186"/>
      <c r="G50" s="359"/>
      <c r="H50" s="359"/>
      <c r="I50" s="359"/>
      <c r="J50" s="359"/>
      <c r="K50" s="403"/>
      <c r="L50"/>
      <c r="M50"/>
    </row>
    <row r="51" spans="1:15" customFormat="1" ht="27" customHeight="1">
      <c r="A51" s="9">
        <v>36</v>
      </c>
      <c r="B51" s="1183"/>
      <c r="C51" s="1184"/>
      <c r="D51" s="359"/>
      <c r="E51" s="1185"/>
      <c r="F51" s="1186"/>
      <c r="G51" s="359"/>
      <c r="H51" s="359"/>
      <c r="I51" s="359"/>
      <c r="J51" s="359"/>
      <c r="K51" s="403"/>
      <c r="N51" s="114"/>
      <c r="O51" s="114"/>
    </row>
    <row r="52" spans="1:15" customFormat="1" ht="27" customHeight="1">
      <c r="A52" s="9">
        <v>37</v>
      </c>
      <c r="B52" s="1183"/>
      <c r="C52" s="1184"/>
      <c r="D52" s="359"/>
      <c r="E52" s="1185"/>
      <c r="F52" s="1186"/>
      <c r="G52" s="359"/>
      <c r="H52" s="359"/>
      <c r="I52" s="359"/>
      <c r="J52" s="359"/>
      <c r="K52" s="403"/>
      <c r="N52" s="114"/>
      <c r="O52" s="114"/>
    </row>
    <row r="53" spans="1:15" customFormat="1" ht="27" customHeight="1">
      <c r="A53" s="9">
        <v>38</v>
      </c>
      <c r="B53" s="1183"/>
      <c r="C53" s="1184"/>
      <c r="D53" s="359"/>
      <c r="E53" s="1185"/>
      <c r="F53" s="1186"/>
      <c r="G53" s="359"/>
      <c r="H53" s="359"/>
      <c r="I53" s="359"/>
      <c r="J53" s="359"/>
      <c r="K53" s="403"/>
      <c r="N53" s="114"/>
      <c r="O53" s="114"/>
    </row>
    <row r="54" spans="1:15" customFormat="1" ht="27" customHeight="1">
      <c r="A54" s="9">
        <v>39</v>
      </c>
      <c r="B54" s="1183"/>
      <c r="C54" s="1184"/>
      <c r="D54" s="359"/>
      <c r="E54" s="1185"/>
      <c r="F54" s="1186"/>
      <c r="G54" s="359"/>
      <c r="H54" s="359"/>
      <c r="I54" s="359"/>
      <c r="J54" s="359"/>
      <c r="K54" s="403"/>
      <c r="N54" s="114"/>
      <c r="O54" s="114"/>
    </row>
    <row r="55" spans="1:15" customFormat="1" ht="27" customHeight="1">
      <c r="A55" s="9">
        <v>40</v>
      </c>
      <c r="B55" s="1183"/>
      <c r="C55" s="1184"/>
      <c r="D55" s="359"/>
      <c r="E55" s="1185"/>
      <c r="F55" s="1186"/>
      <c r="G55" s="359"/>
      <c r="H55" s="359"/>
      <c r="I55" s="359"/>
      <c r="J55" s="359"/>
      <c r="K55" s="403"/>
      <c r="N55" s="114"/>
      <c r="O55" s="114"/>
    </row>
    <row r="56" spans="1:15" customFormat="1" ht="27" customHeight="1">
      <c r="A56" s="9">
        <v>41</v>
      </c>
      <c r="B56" s="1183"/>
      <c r="C56" s="1184"/>
      <c r="D56" s="359"/>
      <c r="E56" s="1185"/>
      <c r="F56" s="1186"/>
      <c r="G56" s="359"/>
      <c r="H56" s="359"/>
      <c r="I56" s="359"/>
      <c r="J56" s="359"/>
      <c r="K56" s="403"/>
      <c r="N56" s="114"/>
      <c r="O56" s="114"/>
    </row>
    <row r="57" spans="1:15" customFormat="1" ht="27" customHeight="1">
      <c r="A57" s="9">
        <v>42</v>
      </c>
      <c r="B57" s="1183"/>
      <c r="C57" s="1184"/>
      <c r="D57" s="359"/>
      <c r="E57" s="1185"/>
      <c r="F57" s="1186"/>
      <c r="G57" s="359"/>
      <c r="H57" s="359"/>
      <c r="I57" s="359"/>
      <c r="J57" s="359"/>
      <c r="K57" s="403"/>
      <c r="N57" s="114"/>
      <c r="O57" s="114"/>
    </row>
    <row r="58" spans="1:15" customFormat="1" ht="27" customHeight="1">
      <c r="A58" s="9">
        <v>43</v>
      </c>
      <c r="B58" s="1183"/>
      <c r="C58" s="1184"/>
      <c r="D58" s="359"/>
      <c r="E58" s="1185"/>
      <c r="F58" s="1186"/>
      <c r="G58" s="359"/>
      <c r="H58" s="359"/>
      <c r="I58" s="359"/>
      <c r="J58" s="359"/>
      <c r="K58" s="403"/>
      <c r="N58" s="114"/>
      <c r="O58" s="114"/>
    </row>
    <row r="59" spans="1:15" customFormat="1" ht="27" customHeight="1">
      <c r="A59" s="9">
        <v>44</v>
      </c>
      <c r="B59" s="1183"/>
      <c r="C59" s="1184"/>
      <c r="D59" s="359"/>
      <c r="E59" s="1185"/>
      <c r="F59" s="1186"/>
      <c r="G59" s="359"/>
      <c r="H59" s="359"/>
      <c r="I59" s="359"/>
      <c r="J59" s="359"/>
      <c r="K59" s="403"/>
      <c r="N59" s="114"/>
      <c r="O59" s="114"/>
    </row>
    <row r="60" spans="1:15" customFormat="1" ht="27" customHeight="1">
      <c r="A60" s="9">
        <v>45</v>
      </c>
      <c r="B60" s="1183"/>
      <c r="C60" s="1184"/>
      <c r="D60" s="359"/>
      <c r="E60" s="1185"/>
      <c r="F60" s="1186"/>
      <c r="G60" s="359"/>
      <c r="H60" s="359"/>
      <c r="I60" s="359"/>
      <c r="J60" s="359"/>
      <c r="K60" s="403"/>
      <c r="N60" s="114"/>
      <c r="O60" s="114"/>
    </row>
    <row r="61" spans="1:15" customFormat="1" ht="27" customHeight="1">
      <c r="A61" s="9">
        <v>46</v>
      </c>
      <c r="B61" s="1183"/>
      <c r="C61" s="1184"/>
      <c r="D61" s="359"/>
      <c r="E61" s="1185"/>
      <c r="F61" s="1186"/>
      <c r="G61" s="359"/>
      <c r="H61" s="359"/>
      <c r="I61" s="359"/>
      <c r="J61" s="359"/>
      <c r="K61" s="403"/>
      <c r="N61" s="114"/>
      <c r="O61" s="114"/>
    </row>
    <row r="62" spans="1:15" customFormat="1" ht="27" customHeight="1">
      <c r="A62" s="9">
        <v>47</v>
      </c>
      <c r="B62" s="1183"/>
      <c r="C62" s="1184"/>
      <c r="D62" s="359"/>
      <c r="E62" s="1185"/>
      <c r="F62" s="1186"/>
      <c r="G62" s="359"/>
      <c r="H62" s="359"/>
      <c r="I62" s="359"/>
      <c r="J62" s="359"/>
      <c r="K62" s="403"/>
      <c r="N62" s="114"/>
      <c r="O62" s="114"/>
    </row>
    <row r="63" spans="1:15" customFormat="1" ht="27" customHeight="1">
      <c r="A63" s="9">
        <v>48</v>
      </c>
      <c r="B63" s="1183"/>
      <c r="C63" s="1184"/>
      <c r="D63" s="359"/>
      <c r="E63" s="1185"/>
      <c r="F63" s="1186"/>
      <c r="G63" s="359"/>
      <c r="H63" s="359"/>
      <c r="I63" s="359"/>
      <c r="J63" s="359"/>
      <c r="K63" s="403"/>
      <c r="N63" s="114"/>
      <c r="O63" s="114"/>
    </row>
    <row r="64" spans="1:15" customFormat="1" ht="27" customHeight="1">
      <c r="A64" s="9">
        <v>49</v>
      </c>
      <c r="B64" s="1183"/>
      <c r="C64" s="1184"/>
      <c r="D64" s="359"/>
      <c r="E64" s="1185"/>
      <c r="F64" s="1186"/>
      <c r="G64" s="359"/>
      <c r="H64" s="359"/>
      <c r="I64" s="359"/>
      <c r="J64" s="359"/>
      <c r="K64" s="403"/>
      <c r="N64" s="114"/>
      <c r="O64" s="114"/>
    </row>
    <row r="65" spans="1:15" customFormat="1" ht="27" customHeight="1" thickBot="1">
      <c r="A65" s="9">
        <v>50</v>
      </c>
      <c r="B65" s="1183"/>
      <c r="C65" s="1184"/>
      <c r="D65" s="359"/>
      <c r="E65" s="1185"/>
      <c r="F65" s="1186"/>
      <c r="G65" s="359"/>
      <c r="H65" s="359"/>
      <c r="I65" s="359"/>
      <c r="J65" s="359"/>
      <c r="K65" s="405"/>
      <c r="N65" s="114"/>
      <c r="O65" s="114"/>
    </row>
    <row r="66" spans="1:15" customFormat="1" ht="27" customHeight="1">
      <c r="A66" s="1193" t="s">
        <v>1</v>
      </c>
      <c r="B66" s="1193"/>
      <c r="C66" s="1188">
        <f>基本情報!$F$4</f>
        <v>0</v>
      </c>
      <c r="D66" s="1188"/>
      <c r="E66" s="1188"/>
      <c r="F66" s="1188"/>
      <c r="G66" s="397"/>
      <c r="H66" s="118"/>
      <c r="I66" s="118"/>
      <c r="J66" s="118" t="s">
        <v>677</v>
      </c>
      <c r="K66" s="117">
        <v>3</v>
      </c>
      <c r="N66" s="114"/>
      <c r="O66" s="114"/>
    </row>
    <row r="67" spans="1:15" customFormat="1" ht="27" customHeight="1" thickBot="1">
      <c r="A67" s="1190" t="s">
        <v>37</v>
      </c>
      <c r="B67" s="1190"/>
      <c r="C67" s="1191">
        <f>基本情報!$F$5</f>
        <v>0</v>
      </c>
      <c r="D67" s="1191"/>
      <c r="E67" s="357" t="str">
        <f>IF(F67=0,"","～")</f>
        <v/>
      </c>
      <c r="F67" s="358">
        <f>基本情報!$Q$5</f>
        <v>0</v>
      </c>
      <c r="G67" s="358"/>
      <c r="H67" s="100"/>
      <c r="I67" s="100"/>
      <c r="J67" s="100"/>
      <c r="K67" s="100"/>
      <c r="N67" s="114"/>
      <c r="O67" s="114"/>
    </row>
    <row r="68" spans="1:15" customFormat="1" ht="27" customHeight="1">
      <c r="A68" s="5" t="s">
        <v>678</v>
      </c>
      <c r="B68" s="1179" t="s">
        <v>38</v>
      </c>
      <c r="C68" s="1180"/>
      <c r="D68" s="7" t="s">
        <v>39</v>
      </c>
      <c r="E68" s="1181" t="s">
        <v>679</v>
      </c>
      <c r="F68" s="1182"/>
      <c r="G68" s="8" t="s">
        <v>452</v>
      </c>
      <c r="H68" s="8" t="s">
        <v>453</v>
      </c>
      <c r="I68" s="8" t="s">
        <v>454</v>
      </c>
      <c r="J68" s="398" t="s">
        <v>7</v>
      </c>
      <c r="K68" s="401" t="s">
        <v>680</v>
      </c>
      <c r="N68" s="114"/>
      <c r="O68" s="114"/>
    </row>
    <row r="69" spans="1:15" customFormat="1" ht="27" customHeight="1">
      <c r="A69" s="9">
        <v>51</v>
      </c>
      <c r="B69" s="1183"/>
      <c r="C69" s="1184"/>
      <c r="D69" s="359"/>
      <c r="E69" s="1185"/>
      <c r="F69" s="1186"/>
      <c r="G69" s="359"/>
      <c r="H69" s="359"/>
      <c r="I69" s="359"/>
      <c r="J69" s="359"/>
      <c r="K69" s="403"/>
      <c r="N69" s="114"/>
      <c r="O69" s="114"/>
    </row>
    <row r="70" spans="1:15" customFormat="1" ht="27" customHeight="1">
      <c r="A70" s="9">
        <v>52</v>
      </c>
      <c r="B70" s="1183"/>
      <c r="C70" s="1184"/>
      <c r="D70" s="359"/>
      <c r="E70" s="1185"/>
      <c r="F70" s="1186"/>
      <c r="G70" s="359"/>
      <c r="H70" s="359"/>
      <c r="I70" s="359"/>
      <c r="J70" s="359"/>
      <c r="K70" s="403"/>
      <c r="N70" s="114"/>
      <c r="O70" s="114"/>
    </row>
    <row r="71" spans="1:15" customFormat="1" ht="27" customHeight="1">
      <c r="A71" s="9">
        <v>53</v>
      </c>
      <c r="B71" s="1183"/>
      <c r="C71" s="1184"/>
      <c r="D71" s="359"/>
      <c r="E71" s="1185"/>
      <c r="F71" s="1186"/>
      <c r="G71" s="359"/>
      <c r="H71" s="359"/>
      <c r="I71" s="359"/>
      <c r="J71" s="359"/>
      <c r="K71" s="403"/>
      <c r="N71" s="114"/>
      <c r="O71" s="114"/>
    </row>
    <row r="72" spans="1:15" customFormat="1" ht="27" customHeight="1">
      <c r="A72" s="9">
        <v>54</v>
      </c>
      <c r="B72" s="1183"/>
      <c r="C72" s="1184"/>
      <c r="D72" s="359"/>
      <c r="E72" s="1185"/>
      <c r="F72" s="1186"/>
      <c r="G72" s="359"/>
      <c r="H72" s="359"/>
      <c r="I72" s="359"/>
      <c r="J72" s="359"/>
      <c r="K72" s="403"/>
      <c r="N72" s="114"/>
      <c r="O72" s="114"/>
    </row>
    <row r="73" spans="1:15" customFormat="1" ht="27" customHeight="1">
      <c r="A73" s="9">
        <v>55</v>
      </c>
      <c r="B73" s="1183"/>
      <c r="C73" s="1184"/>
      <c r="D73" s="359"/>
      <c r="E73" s="1185"/>
      <c r="F73" s="1186"/>
      <c r="G73" s="359"/>
      <c r="H73" s="359"/>
      <c r="I73" s="359"/>
      <c r="J73" s="359"/>
      <c r="K73" s="403"/>
      <c r="N73" s="114"/>
      <c r="O73" s="114"/>
    </row>
    <row r="74" spans="1:15" customFormat="1" ht="27" customHeight="1">
      <c r="A74" s="9">
        <v>56</v>
      </c>
      <c r="B74" s="1183"/>
      <c r="C74" s="1184"/>
      <c r="D74" s="359"/>
      <c r="E74" s="1185"/>
      <c r="F74" s="1186"/>
      <c r="G74" s="359"/>
      <c r="H74" s="359"/>
      <c r="I74" s="359"/>
      <c r="J74" s="359"/>
      <c r="K74" s="403"/>
      <c r="N74" s="114"/>
      <c r="O74" s="114"/>
    </row>
    <row r="75" spans="1:15" customFormat="1" ht="27" customHeight="1">
      <c r="A75" s="9">
        <v>57</v>
      </c>
      <c r="B75" s="1183"/>
      <c r="C75" s="1184"/>
      <c r="D75" s="359"/>
      <c r="E75" s="1185"/>
      <c r="F75" s="1186"/>
      <c r="G75" s="359"/>
      <c r="H75" s="359"/>
      <c r="I75" s="359"/>
      <c r="J75" s="359"/>
      <c r="K75" s="403"/>
      <c r="N75" s="114"/>
      <c r="O75" s="114"/>
    </row>
    <row r="76" spans="1:15" customFormat="1" ht="27" customHeight="1">
      <c r="A76" s="9">
        <v>58</v>
      </c>
      <c r="B76" s="1183"/>
      <c r="C76" s="1184"/>
      <c r="D76" s="359"/>
      <c r="E76" s="1185"/>
      <c r="F76" s="1186"/>
      <c r="G76" s="359"/>
      <c r="H76" s="359"/>
      <c r="I76" s="359"/>
      <c r="J76" s="359"/>
      <c r="K76" s="403"/>
      <c r="N76" s="114"/>
      <c r="O76" s="114"/>
    </row>
    <row r="77" spans="1:15" customFormat="1" ht="27" customHeight="1">
      <c r="A77" s="9">
        <v>59</v>
      </c>
      <c r="B77" s="1183"/>
      <c r="C77" s="1184"/>
      <c r="D77" s="359"/>
      <c r="E77" s="1185"/>
      <c r="F77" s="1186"/>
      <c r="G77" s="359"/>
      <c r="H77" s="359"/>
      <c r="I77" s="359"/>
      <c r="J77" s="359"/>
      <c r="K77" s="403"/>
      <c r="N77" s="114"/>
      <c r="O77" s="114"/>
    </row>
    <row r="78" spans="1:15" customFormat="1" ht="27" customHeight="1">
      <c r="A78" s="9">
        <v>60</v>
      </c>
      <c r="B78" s="1183"/>
      <c r="C78" s="1184"/>
      <c r="D78" s="359"/>
      <c r="E78" s="1185"/>
      <c r="F78" s="1186"/>
      <c r="G78" s="359"/>
      <c r="H78" s="359"/>
      <c r="I78" s="359"/>
      <c r="J78" s="359"/>
      <c r="K78" s="403"/>
      <c r="N78" s="114"/>
      <c r="O78" s="114"/>
    </row>
    <row r="79" spans="1:15" customFormat="1" ht="27" customHeight="1">
      <c r="A79" s="9">
        <v>61</v>
      </c>
      <c r="B79" s="1183"/>
      <c r="C79" s="1184"/>
      <c r="D79" s="359"/>
      <c r="E79" s="1185"/>
      <c r="F79" s="1186"/>
      <c r="G79" s="359"/>
      <c r="H79" s="359"/>
      <c r="I79" s="359"/>
      <c r="J79" s="359"/>
      <c r="K79" s="403"/>
      <c r="N79" s="114"/>
      <c r="O79" s="114"/>
    </row>
    <row r="80" spans="1:15" customFormat="1" ht="27" customHeight="1">
      <c r="A80" s="9">
        <v>62</v>
      </c>
      <c r="B80" s="1183"/>
      <c r="C80" s="1184"/>
      <c r="D80" s="359"/>
      <c r="E80" s="1185"/>
      <c r="F80" s="1186"/>
      <c r="G80" s="359"/>
      <c r="H80" s="359"/>
      <c r="I80" s="359"/>
      <c r="J80" s="359"/>
      <c r="K80" s="403"/>
      <c r="N80" s="114"/>
      <c r="O80" s="114"/>
    </row>
    <row r="81" spans="1:15" customFormat="1" ht="27" customHeight="1">
      <c r="A81" s="9">
        <v>63</v>
      </c>
      <c r="B81" s="1183"/>
      <c r="C81" s="1184"/>
      <c r="D81" s="359"/>
      <c r="E81" s="1185"/>
      <c r="F81" s="1186"/>
      <c r="G81" s="359"/>
      <c r="H81" s="359"/>
      <c r="I81" s="359"/>
      <c r="J81" s="359"/>
      <c r="K81" s="403"/>
      <c r="N81" s="114"/>
      <c r="O81" s="114"/>
    </row>
    <row r="82" spans="1:15" customFormat="1" ht="27" customHeight="1">
      <c r="A82" s="9">
        <v>64</v>
      </c>
      <c r="B82" s="1183"/>
      <c r="C82" s="1184"/>
      <c r="D82" s="359"/>
      <c r="E82" s="1185"/>
      <c r="F82" s="1186"/>
      <c r="G82" s="359"/>
      <c r="H82" s="359"/>
      <c r="I82" s="359"/>
      <c r="J82" s="359"/>
      <c r="K82" s="403"/>
      <c r="N82" s="114"/>
      <c r="O82" s="114"/>
    </row>
    <row r="83" spans="1:15" customFormat="1" ht="27" customHeight="1">
      <c r="A83" s="9">
        <v>65</v>
      </c>
      <c r="B83" s="1183"/>
      <c r="C83" s="1184"/>
      <c r="D83" s="359"/>
      <c r="E83" s="1185"/>
      <c r="F83" s="1186"/>
      <c r="G83" s="359"/>
      <c r="H83" s="359"/>
      <c r="I83" s="359"/>
      <c r="J83" s="359"/>
      <c r="K83" s="403"/>
      <c r="N83" s="114"/>
      <c r="O83" s="114"/>
    </row>
    <row r="84" spans="1:15" customFormat="1" ht="27" customHeight="1">
      <c r="A84" s="9">
        <v>66</v>
      </c>
      <c r="B84" s="1183"/>
      <c r="C84" s="1184"/>
      <c r="D84" s="359"/>
      <c r="E84" s="1185"/>
      <c r="F84" s="1186"/>
      <c r="G84" s="359"/>
      <c r="H84" s="359"/>
      <c r="I84" s="359"/>
      <c r="J84" s="359"/>
      <c r="K84" s="403"/>
      <c r="N84" s="114"/>
      <c r="O84" s="114"/>
    </row>
    <row r="85" spans="1:15" customFormat="1" ht="27" customHeight="1">
      <c r="A85" s="9">
        <v>67</v>
      </c>
      <c r="B85" s="1183"/>
      <c r="C85" s="1184"/>
      <c r="D85" s="359"/>
      <c r="E85" s="1185"/>
      <c r="F85" s="1186"/>
      <c r="G85" s="359"/>
      <c r="H85" s="359"/>
      <c r="I85" s="359"/>
      <c r="J85" s="359"/>
      <c r="K85" s="403"/>
      <c r="N85" s="114"/>
      <c r="O85" s="114"/>
    </row>
    <row r="86" spans="1:15" customFormat="1" ht="27" customHeight="1">
      <c r="A86" s="9">
        <v>68</v>
      </c>
      <c r="B86" s="1183"/>
      <c r="C86" s="1184"/>
      <c r="D86" s="359"/>
      <c r="E86" s="1185"/>
      <c r="F86" s="1186"/>
      <c r="G86" s="359"/>
      <c r="H86" s="359"/>
      <c r="I86" s="359"/>
      <c r="J86" s="359"/>
      <c r="K86" s="403"/>
      <c r="N86" s="114"/>
      <c r="O86" s="114"/>
    </row>
    <row r="87" spans="1:15" customFormat="1" ht="27" customHeight="1">
      <c r="A87" s="9">
        <v>69</v>
      </c>
      <c r="B87" s="1183"/>
      <c r="C87" s="1184"/>
      <c r="D87" s="359"/>
      <c r="E87" s="1185"/>
      <c r="F87" s="1186"/>
      <c r="G87" s="359"/>
      <c r="H87" s="359"/>
      <c r="I87" s="359"/>
      <c r="J87" s="359"/>
      <c r="K87" s="403"/>
      <c r="N87" s="114"/>
      <c r="O87" s="114"/>
    </row>
    <row r="88" spans="1:15" s="114" customFormat="1" ht="27" customHeight="1">
      <c r="A88" s="9">
        <v>70</v>
      </c>
      <c r="B88" s="1183"/>
      <c r="C88" s="1184"/>
      <c r="D88" s="359"/>
      <c r="E88" s="1185"/>
      <c r="F88" s="1186"/>
      <c r="G88" s="359"/>
      <c r="H88" s="359"/>
      <c r="I88" s="359"/>
      <c r="J88" s="359"/>
      <c r="K88" s="403"/>
      <c r="L88"/>
      <c r="M88"/>
    </row>
    <row r="89" spans="1:15" customFormat="1" ht="27" customHeight="1">
      <c r="A89" s="9">
        <v>71</v>
      </c>
      <c r="B89" s="1183"/>
      <c r="C89" s="1184"/>
      <c r="D89" s="359"/>
      <c r="E89" s="1185"/>
      <c r="F89" s="1186"/>
      <c r="G89" s="359"/>
      <c r="H89" s="359"/>
      <c r="I89" s="359"/>
      <c r="J89" s="359"/>
      <c r="K89" s="403"/>
      <c r="N89" s="114"/>
      <c r="O89" s="114"/>
    </row>
    <row r="90" spans="1:15" customFormat="1" ht="27" customHeight="1">
      <c r="A90" s="9">
        <v>72</v>
      </c>
      <c r="B90" s="1183"/>
      <c r="C90" s="1184"/>
      <c r="D90" s="359"/>
      <c r="E90" s="1185"/>
      <c r="F90" s="1186"/>
      <c r="G90" s="359"/>
      <c r="H90" s="359"/>
      <c r="I90" s="359"/>
      <c r="J90" s="359"/>
      <c r="K90" s="403"/>
      <c r="N90" s="114"/>
      <c r="O90" s="114"/>
    </row>
    <row r="91" spans="1:15" customFormat="1" ht="27" customHeight="1">
      <c r="A91" s="9">
        <v>73</v>
      </c>
      <c r="B91" s="1183"/>
      <c r="C91" s="1184"/>
      <c r="D91" s="359"/>
      <c r="E91" s="1185"/>
      <c r="F91" s="1186"/>
      <c r="G91" s="359"/>
      <c r="H91" s="359"/>
      <c r="I91" s="359"/>
      <c r="J91" s="359"/>
      <c r="K91" s="403"/>
      <c r="N91" s="114"/>
      <c r="O91" s="114"/>
    </row>
    <row r="92" spans="1:15" customFormat="1" ht="27" customHeight="1">
      <c r="A92" s="9">
        <v>74</v>
      </c>
      <c r="B92" s="1183"/>
      <c r="C92" s="1184"/>
      <c r="D92" s="359"/>
      <c r="E92" s="1185"/>
      <c r="F92" s="1186"/>
      <c r="G92" s="359"/>
      <c r="H92" s="359"/>
      <c r="I92" s="359"/>
      <c r="J92" s="359"/>
      <c r="K92" s="403"/>
      <c r="N92" s="114"/>
      <c r="O92" s="114"/>
    </row>
    <row r="93" spans="1:15" customFormat="1" ht="27" customHeight="1" thickBot="1">
      <c r="A93" s="9">
        <v>75</v>
      </c>
      <c r="B93" s="1183"/>
      <c r="C93" s="1184"/>
      <c r="D93" s="359"/>
      <c r="E93" s="1185"/>
      <c r="F93" s="1186"/>
      <c r="G93" s="359"/>
      <c r="H93" s="359"/>
      <c r="I93" s="359"/>
      <c r="J93" s="359"/>
      <c r="K93" s="405"/>
      <c r="N93" s="114"/>
      <c r="O93" s="114"/>
    </row>
    <row r="94" spans="1:15" customFormat="1" ht="27" customHeight="1">
      <c r="A94" s="1193" t="s">
        <v>1</v>
      </c>
      <c r="B94" s="1193"/>
      <c r="C94" s="1188">
        <f>基本情報!$F$4</f>
        <v>0</v>
      </c>
      <c r="D94" s="1188"/>
      <c r="E94" s="1188"/>
      <c r="F94" s="1188"/>
      <c r="G94" s="397"/>
      <c r="H94" s="118"/>
      <c r="I94" s="118"/>
      <c r="J94" s="118" t="s">
        <v>677</v>
      </c>
      <c r="K94" s="117">
        <v>4</v>
      </c>
      <c r="N94" s="114"/>
      <c r="O94" s="114"/>
    </row>
    <row r="95" spans="1:15" customFormat="1" ht="27" customHeight="1" thickBot="1">
      <c r="A95" s="1190" t="s">
        <v>37</v>
      </c>
      <c r="B95" s="1190"/>
      <c r="C95" s="1191">
        <f>基本情報!$F$5</f>
        <v>0</v>
      </c>
      <c r="D95" s="1191"/>
      <c r="E95" s="357" t="str">
        <f>IF(F95=0,"","～")</f>
        <v/>
      </c>
      <c r="F95" s="358">
        <f>基本情報!$Q$5</f>
        <v>0</v>
      </c>
      <c r="G95" s="358"/>
      <c r="H95" s="100"/>
      <c r="I95" s="100"/>
      <c r="J95" s="100"/>
      <c r="K95" s="100"/>
      <c r="N95" s="114"/>
      <c r="O95" s="114"/>
    </row>
    <row r="96" spans="1:15" customFormat="1" ht="27" customHeight="1">
      <c r="A96" s="5" t="s">
        <v>678</v>
      </c>
      <c r="B96" s="1179" t="s">
        <v>38</v>
      </c>
      <c r="C96" s="1180"/>
      <c r="D96" s="7" t="s">
        <v>39</v>
      </c>
      <c r="E96" s="1181" t="s">
        <v>679</v>
      </c>
      <c r="F96" s="1182"/>
      <c r="G96" s="8" t="s">
        <v>452</v>
      </c>
      <c r="H96" s="8" t="s">
        <v>453</v>
      </c>
      <c r="I96" s="8" t="s">
        <v>454</v>
      </c>
      <c r="J96" s="398" t="s">
        <v>7</v>
      </c>
      <c r="K96" s="401" t="s">
        <v>680</v>
      </c>
      <c r="N96" s="114"/>
      <c r="O96" s="114"/>
    </row>
    <row r="97" spans="1:15" customFormat="1" ht="27" customHeight="1">
      <c r="A97" s="9">
        <v>76</v>
      </c>
      <c r="B97" s="1183"/>
      <c r="C97" s="1184"/>
      <c r="D97" s="359"/>
      <c r="E97" s="1185"/>
      <c r="F97" s="1186"/>
      <c r="G97" s="359"/>
      <c r="H97" s="359"/>
      <c r="I97" s="359"/>
      <c r="J97" s="359"/>
      <c r="K97" s="403"/>
      <c r="N97" s="114"/>
      <c r="O97" s="114"/>
    </row>
    <row r="98" spans="1:15" customFormat="1" ht="27" customHeight="1">
      <c r="A98" s="9">
        <v>77</v>
      </c>
      <c r="B98" s="1183"/>
      <c r="C98" s="1184"/>
      <c r="D98" s="359"/>
      <c r="E98" s="1185"/>
      <c r="F98" s="1186"/>
      <c r="G98" s="359"/>
      <c r="H98" s="359"/>
      <c r="I98" s="359"/>
      <c r="J98" s="359"/>
      <c r="K98" s="403"/>
      <c r="N98" s="114"/>
      <c r="O98" s="114"/>
    </row>
    <row r="99" spans="1:15" customFormat="1" ht="27" customHeight="1">
      <c r="A99" s="9">
        <v>78</v>
      </c>
      <c r="B99" s="1183"/>
      <c r="C99" s="1184"/>
      <c r="D99" s="359"/>
      <c r="E99" s="1185"/>
      <c r="F99" s="1186"/>
      <c r="G99" s="359"/>
      <c r="H99" s="359"/>
      <c r="I99" s="359"/>
      <c r="J99" s="359"/>
      <c r="K99" s="403"/>
      <c r="N99" s="114"/>
      <c r="O99" s="114"/>
    </row>
    <row r="100" spans="1:15" customFormat="1" ht="27" customHeight="1">
      <c r="A100" s="9">
        <v>79</v>
      </c>
      <c r="B100" s="1183"/>
      <c r="C100" s="1184"/>
      <c r="D100" s="359"/>
      <c r="E100" s="1185"/>
      <c r="F100" s="1186"/>
      <c r="G100" s="359"/>
      <c r="H100" s="359"/>
      <c r="I100" s="359"/>
      <c r="J100" s="359"/>
      <c r="K100" s="403"/>
      <c r="N100" s="114"/>
      <c r="O100" s="114"/>
    </row>
    <row r="101" spans="1:15" customFormat="1" ht="27" customHeight="1">
      <c r="A101" s="9">
        <v>80</v>
      </c>
      <c r="B101" s="1183"/>
      <c r="C101" s="1184"/>
      <c r="D101" s="359"/>
      <c r="E101" s="1185"/>
      <c r="F101" s="1186"/>
      <c r="G101" s="359"/>
      <c r="H101" s="359"/>
      <c r="I101" s="359"/>
      <c r="J101" s="359"/>
      <c r="K101" s="403"/>
      <c r="N101" s="114"/>
      <c r="O101" s="114"/>
    </row>
    <row r="102" spans="1:15" customFormat="1" ht="27" customHeight="1">
      <c r="A102" s="9">
        <v>81</v>
      </c>
      <c r="B102" s="1183"/>
      <c r="C102" s="1184"/>
      <c r="D102" s="359"/>
      <c r="E102" s="1185"/>
      <c r="F102" s="1186"/>
      <c r="G102" s="359"/>
      <c r="H102" s="359"/>
      <c r="I102" s="359"/>
      <c r="J102" s="359"/>
      <c r="K102" s="403"/>
      <c r="N102" s="114"/>
      <c r="O102" s="114"/>
    </row>
    <row r="103" spans="1:15" customFormat="1" ht="27" customHeight="1">
      <c r="A103" s="9">
        <v>82</v>
      </c>
      <c r="B103" s="1183"/>
      <c r="C103" s="1184"/>
      <c r="D103" s="359"/>
      <c r="E103" s="1185"/>
      <c r="F103" s="1186"/>
      <c r="G103" s="359"/>
      <c r="H103" s="359"/>
      <c r="I103" s="359"/>
      <c r="J103" s="359"/>
      <c r="K103" s="403"/>
      <c r="N103" s="114"/>
      <c r="O103" s="114"/>
    </row>
    <row r="104" spans="1:15" customFormat="1" ht="27" customHeight="1">
      <c r="A104" s="9">
        <v>83</v>
      </c>
      <c r="B104" s="1183"/>
      <c r="C104" s="1184"/>
      <c r="D104" s="359"/>
      <c r="E104" s="1185"/>
      <c r="F104" s="1186"/>
      <c r="G104" s="359"/>
      <c r="H104" s="359"/>
      <c r="I104" s="359"/>
      <c r="J104" s="359"/>
      <c r="K104" s="403"/>
      <c r="N104" s="114"/>
      <c r="O104" s="114"/>
    </row>
    <row r="105" spans="1:15" customFormat="1" ht="27" customHeight="1">
      <c r="A105" s="9">
        <v>84</v>
      </c>
      <c r="B105" s="1183"/>
      <c r="C105" s="1184"/>
      <c r="D105" s="359"/>
      <c r="E105" s="1185"/>
      <c r="F105" s="1186"/>
      <c r="G105" s="359"/>
      <c r="H105" s="359"/>
      <c r="I105" s="359"/>
      <c r="J105" s="359"/>
      <c r="K105" s="403"/>
      <c r="N105" s="114"/>
      <c r="O105" s="114"/>
    </row>
    <row r="106" spans="1:15" customFormat="1" ht="27" customHeight="1">
      <c r="A106" s="9">
        <v>85</v>
      </c>
      <c r="B106" s="1183"/>
      <c r="C106" s="1184"/>
      <c r="D106" s="359"/>
      <c r="E106" s="1185"/>
      <c r="F106" s="1186"/>
      <c r="G106" s="359"/>
      <c r="H106" s="359"/>
      <c r="I106" s="359"/>
      <c r="J106" s="359"/>
      <c r="K106" s="403"/>
      <c r="N106" s="114"/>
      <c r="O106" s="114"/>
    </row>
    <row r="107" spans="1:15" customFormat="1" ht="27" customHeight="1">
      <c r="A107" s="9">
        <v>86</v>
      </c>
      <c r="B107" s="1183"/>
      <c r="C107" s="1184"/>
      <c r="D107" s="359"/>
      <c r="E107" s="1185"/>
      <c r="F107" s="1186"/>
      <c r="G107" s="359"/>
      <c r="H107" s="359"/>
      <c r="I107" s="359"/>
      <c r="J107" s="359"/>
      <c r="K107" s="403"/>
      <c r="N107" s="114"/>
      <c r="O107" s="114"/>
    </row>
    <row r="108" spans="1:15" customFormat="1" ht="27" customHeight="1">
      <c r="A108" s="9">
        <v>87</v>
      </c>
      <c r="B108" s="1183"/>
      <c r="C108" s="1184"/>
      <c r="D108" s="359"/>
      <c r="E108" s="1185"/>
      <c r="F108" s="1186"/>
      <c r="G108" s="359"/>
      <c r="H108" s="359"/>
      <c r="I108" s="359"/>
      <c r="J108" s="359"/>
      <c r="K108" s="403"/>
      <c r="N108" s="114"/>
      <c r="O108" s="114"/>
    </row>
    <row r="109" spans="1:15" customFormat="1" ht="27" customHeight="1">
      <c r="A109" s="9">
        <v>88</v>
      </c>
      <c r="B109" s="1183"/>
      <c r="C109" s="1184"/>
      <c r="D109" s="359"/>
      <c r="E109" s="1185"/>
      <c r="F109" s="1186"/>
      <c r="G109" s="359"/>
      <c r="H109" s="359"/>
      <c r="I109" s="359"/>
      <c r="J109" s="359"/>
      <c r="K109" s="403"/>
      <c r="N109" s="114"/>
      <c r="O109" s="114"/>
    </row>
    <row r="110" spans="1:15" customFormat="1" ht="27" customHeight="1">
      <c r="A110" s="9">
        <v>89</v>
      </c>
      <c r="B110" s="1183"/>
      <c r="C110" s="1184"/>
      <c r="D110" s="359"/>
      <c r="E110" s="1185"/>
      <c r="F110" s="1186"/>
      <c r="G110" s="359"/>
      <c r="H110" s="359"/>
      <c r="I110" s="359"/>
      <c r="J110" s="359"/>
      <c r="K110" s="403"/>
      <c r="N110" s="114"/>
      <c r="O110" s="114"/>
    </row>
    <row r="111" spans="1:15" customFormat="1" ht="27" customHeight="1">
      <c r="A111" s="9">
        <v>90</v>
      </c>
      <c r="B111" s="1183"/>
      <c r="C111" s="1184"/>
      <c r="D111" s="359"/>
      <c r="E111" s="1185"/>
      <c r="F111" s="1186"/>
      <c r="G111" s="359"/>
      <c r="H111" s="359"/>
      <c r="I111" s="359"/>
      <c r="J111" s="359"/>
      <c r="K111" s="403"/>
      <c r="N111" s="114"/>
      <c r="O111" s="114"/>
    </row>
    <row r="112" spans="1:15" customFormat="1" ht="27" customHeight="1">
      <c r="A112" s="9">
        <v>91</v>
      </c>
      <c r="B112" s="1183"/>
      <c r="C112" s="1184"/>
      <c r="D112" s="359"/>
      <c r="E112" s="1185"/>
      <c r="F112" s="1186"/>
      <c r="G112" s="359"/>
      <c r="H112" s="359"/>
      <c r="I112" s="359"/>
      <c r="J112" s="359"/>
      <c r="K112" s="403"/>
      <c r="N112" s="114"/>
      <c r="O112" s="114"/>
    </row>
    <row r="113" spans="1:19" ht="27" customHeight="1">
      <c r="A113" s="9">
        <v>92</v>
      </c>
      <c r="B113" s="1183"/>
      <c r="C113" s="1184"/>
      <c r="D113" s="359"/>
      <c r="E113" s="1185"/>
      <c r="F113" s="1186"/>
      <c r="G113" s="359"/>
      <c r="H113" s="359"/>
      <c r="I113" s="359"/>
      <c r="J113" s="359"/>
      <c r="K113" s="403"/>
      <c r="P113"/>
      <c r="Q113"/>
      <c r="R113"/>
    </row>
    <row r="114" spans="1:19" ht="27" customHeight="1">
      <c r="A114" s="9">
        <v>93</v>
      </c>
      <c r="B114" s="1183"/>
      <c r="C114" s="1184"/>
      <c r="D114" s="359"/>
      <c r="E114" s="1185"/>
      <c r="F114" s="1186"/>
      <c r="G114" s="359"/>
      <c r="H114" s="359"/>
      <c r="I114" s="359"/>
      <c r="J114" s="359"/>
      <c r="K114" s="403"/>
      <c r="P114"/>
      <c r="Q114"/>
      <c r="R114"/>
    </row>
    <row r="115" spans="1:19" ht="27" customHeight="1">
      <c r="A115" s="9">
        <v>94</v>
      </c>
      <c r="B115" s="1183"/>
      <c r="C115" s="1184"/>
      <c r="D115" s="359"/>
      <c r="E115" s="1185"/>
      <c r="F115" s="1186"/>
      <c r="G115" s="359"/>
      <c r="H115" s="359"/>
      <c r="I115" s="359"/>
      <c r="J115" s="359"/>
      <c r="K115" s="403"/>
      <c r="P115"/>
      <c r="Q115"/>
      <c r="R115"/>
    </row>
    <row r="116" spans="1:19" ht="27" customHeight="1">
      <c r="A116" s="9">
        <v>95</v>
      </c>
      <c r="B116" s="1183"/>
      <c r="C116" s="1184"/>
      <c r="D116" s="359"/>
      <c r="E116" s="1185"/>
      <c r="F116" s="1186"/>
      <c r="G116" s="359"/>
      <c r="H116" s="359"/>
      <c r="I116" s="359"/>
      <c r="J116" s="359"/>
      <c r="K116" s="403"/>
      <c r="P116"/>
      <c r="Q116"/>
      <c r="R116"/>
    </row>
    <row r="117" spans="1:19" ht="27" customHeight="1">
      <c r="A117" s="9">
        <v>96</v>
      </c>
      <c r="B117" s="1183"/>
      <c r="C117" s="1184"/>
      <c r="D117" s="359"/>
      <c r="E117" s="1185"/>
      <c r="F117" s="1186"/>
      <c r="G117" s="359"/>
      <c r="H117" s="359"/>
      <c r="I117" s="359"/>
      <c r="J117" s="359"/>
      <c r="K117" s="403"/>
      <c r="P117"/>
      <c r="Q117"/>
      <c r="R117"/>
    </row>
    <row r="118" spans="1:19" ht="27" customHeight="1">
      <c r="A118" s="9">
        <v>97</v>
      </c>
      <c r="B118" s="1183"/>
      <c r="C118" s="1184"/>
      <c r="D118" s="359"/>
      <c r="E118" s="1185"/>
      <c r="F118" s="1186"/>
      <c r="G118" s="359"/>
      <c r="H118" s="359"/>
      <c r="I118" s="359"/>
      <c r="J118" s="359"/>
      <c r="K118" s="403"/>
      <c r="P118"/>
      <c r="Q118"/>
      <c r="R118"/>
    </row>
    <row r="119" spans="1:19" ht="27" customHeight="1">
      <c r="A119" s="9">
        <v>98</v>
      </c>
      <c r="B119" s="1183"/>
      <c r="C119" s="1184"/>
      <c r="D119" s="359"/>
      <c r="E119" s="1185"/>
      <c r="F119" s="1186"/>
      <c r="G119" s="359"/>
      <c r="H119" s="359"/>
      <c r="I119" s="359"/>
      <c r="J119" s="359"/>
      <c r="K119" s="403"/>
      <c r="P119"/>
      <c r="Q119"/>
      <c r="R119"/>
    </row>
    <row r="120" spans="1:19" ht="27" customHeight="1">
      <c r="A120" s="9">
        <v>99</v>
      </c>
      <c r="B120" s="1183"/>
      <c r="C120" s="1184"/>
      <c r="D120" s="359"/>
      <c r="E120" s="1185"/>
      <c r="F120" s="1186"/>
      <c r="G120" s="359"/>
      <c r="H120" s="359"/>
      <c r="I120" s="359"/>
      <c r="J120" s="359"/>
      <c r="K120" s="403"/>
      <c r="P120"/>
      <c r="Q120"/>
      <c r="R120"/>
    </row>
    <row r="121" spans="1:19" ht="27" customHeight="1" thickBot="1">
      <c r="A121" s="9">
        <v>100</v>
      </c>
      <c r="B121" s="1183"/>
      <c r="C121" s="1184"/>
      <c r="D121" s="359"/>
      <c r="E121" s="1185"/>
      <c r="F121" s="1186"/>
      <c r="G121" s="359"/>
      <c r="H121" s="359"/>
      <c r="I121" s="359"/>
      <c r="J121" s="359"/>
      <c r="K121" s="405"/>
      <c r="P121"/>
      <c r="Q121"/>
      <c r="R121"/>
    </row>
    <row r="122" spans="1:19" ht="15" customHeight="1"/>
    <row r="123" spans="1:19" ht="6" customHeight="1"/>
    <row r="124" spans="1:19" ht="27" customHeight="1"/>
    <row r="125" spans="1:19" ht="27" customHeight="1"/>
    <row r="126" spans="1:19" s="114" customFormat="1" ht="27" customHeight="1">
      <c r="A126"/>
      <c r="B126"/>
      <c r="C126"/>
      <c r="K126"/>
      <c r="L126"/>
      <c r="M126"/>
      <c r="S126"/>
    </row>
    <row r="127" spans="1:19" ht="23.25" customHeight="1"/>
    <row r="128" spans="1:1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</sheetData>
  <sheetProtection sheet="1" objects="1" scenarios="1"/>
  <mergeCells count="232">
    <mergeCell ref="B120:C120"/>
    <mergeCell ref="E120:F120"/>
    <mergeCell ref="B121:C121"/>
    <mergeCell ref="E121:F121"/>
    <mergeCell ref="B117:C117"/>
    <mergeCell ref="E117:F117"/>
    <mergeCell ref="B118:C118"/>
    <mergeCell ref="E118:F118"/>
    <mergeCell ref="B119:C119"/>
    <mergeCell ref="E119:F119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96:C96"/>
    <mergeCell ref="E96:F96"/>
    <mergeCell ref="B97:C97"/>
    <mergeCell ref="E97:F97"/>
    <mergeCell ref="B98:C98"/>
    <mergeCell ref="E98:F98"/>
    <mergeCell ref="B93:C93"/>
    <mergeCell ref="E93:F93"/>
    <mergeCell ref="A94:B94"/>
    <mergeCell ref="C94:F94"/>
    <mergeCell ref="A95:B95"/>
    <mergeCell ref="C95:D95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A66:B66"/>
    <mergeCell ref="C66:F66"/>
    <mergeCell ref="A67:B67"/>
    <mergeCell ref="C67:D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A39:B39"/>
    <mergeCell ref="C39:D39"/>
    <mergeCell ref="B40:C40"/>
    <mergeCell ref="E40:F40"/>
    <mergeCell ref="B41:C41"/>
    <mergeCell ref="E41:F41"/>
    <mergeCell ref="B36:C36"/>
    <mergeCell ref="E36:F36"/>
    <mergeCell ref="B37:C37"/>
    <mergeCell ref="E37:F37"/>
    <mergeCell ref="A38:B38"/>
    <mergeCell ref="C38:F38"/>
    <mergeCell ref="B33:C33"/>
    <mergeCell ref="E33:F33"/>
    <mergeCell ref="B34:C34"/>
    <mergeCell ref="E34:F34"/>
    <mergeCell ref="B35:C35"/>
    <mergeCell ref="E35:F35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14:C14"/>
    <mergeCell ref="E14:F14"/>
    <mergeCell ref="A10:B10"/>
    <mergeCell ref="C10:F10"/>
    <mergeCell ref="M10:S10"/>
    <mergeCell ref="A11:B11"/>
    <mergeCell ref="C11:D11"/>
    <mergeCell ref="M11:S11"/>
    <mergeCell ref="B18:C18"/>
    <mergeCell ref="E18:F18"/>
    <mergeCell ref="A1:K1"/>
    <mergeCell ref="L1:S1"/>
    <mergeCell ref="A5:K5"/>
    <mergeCell ref="L5:S5"/>
    <mergeCell ref="A6:K6"/>
    <mergeCell ref="L6:S6"/>
    <mergeCell ref="B12:C12"/>
    <mergeCell ref="E12:F12"/>
    <mergeCell ref="B13:C13"/>
    <mergeCell ref="E13:F13"/>
  </mergeCells>
  <phoneticPr fontId="3"/>
  <dataValidations count="1">
    <dataValidation type="list" allowBlank="1" showInputMessage="1" showErrorMessage="1" sqref="Q16:R37 G69:J93 G41:J65 G13:J37 G97:J121" xr:uid="{00000000-0002-0000-0A00-000000000000}">
      <formula1>$P$13</formula1>
    </dataValidation>
  </dataValidations>
  <pageMargins left="0.9055118110236221" right="0.31496062992125984" top="0.94488188976377963" bottom="0.35433070866141736" header="0.31496062992125984" footer="0.31496062992125984"/>
  <pageSetup paperSize="9" scale="97" orientation="portrait" r:id="rId1"/>
  <headerFooter>
    <oddHeader>&amp;R&amp;D</oddHeader>
  </headerFooter>
  <rowBreaks count="3" manualBreakCount="3">
    <brk id="37" max="8" man="1"/>
    <brk id="65" max="5" man="1"/>
    <brk id="9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Z37"/>
  <sheetViews>
    <sheetView showGridLines="0" showZeros="0" view="pageBreakPreview" zoomScale="80" zoomScaleNormal="70" zoomScaleSheetLayoutView="80" zoomScalePageLayoutView="55" workbookViewId="0">
      <selection activeCell="X3" sqref="X3:Y3"/>
    </sheetView>
  </sheetViews>
  <sheetFormatPr defaultColWidth="9" defaultRowHeight="13.5"/>
  <cols>
    <col min="1" max="1" width="4.875" customWidth="1"/>
    <col min="2" max="2" width="12.625" customWidth="1"/>
    <col min="3" max="3" width="5.125" customWidth="1"/>
    <col min="4" max="4" width="10" customWidth="1"/>
    <col min="5" max="5" width="10.125" customWidth="1"/>
    <col min="6" max="6" width="8.5" customWidth="1"/>
    <col min="7" max="7" width="12.5" customWidth="1"/>
    <col min="8" max="8" width="4.875" customWidth="1"/>
    <col min="9" max="9" width="12.625" customWidth="1"/>
    <col min="10" max="10" width="15.25" customWidth="1"/>
    <col min="11" max="11" width="8.125" customWidth="1"/>
    <col min="12" max="12" width="23.125" customWidth="1"/>
    <col min="13" max="13" width="3.75" customWidth="1"/>
    <col min="14" max="14" width="4.75" customWidth="1"/>
    <col min="15" max="15" width="12.625" customWidth="1"/>
    <col min="16" max="16" width="5.25" style="114" customWidth="1"/>
    <col min="17" max="17" width="10" customWidth="1"/>
    <col min="18" max="18" width="10.125" customWidth="1"/>
    <col min="19" max="19" width="8.5" customWidth="1"/>
    <col min="20" max="20" width="12.5" customWidth="1"/>
    <col min="21" max="21" width="4.875" customWidth="1"/>
    <col min="22" max="22" width="12.75" style="114" customWidth="1"/>
    <col min="23" max="23" width="15.25" customWidth="1"/>
    <col min="24" max="24" width="8.125" customWidth="1"/>
    <col min="25" max="25" width="23.25" customWidth="1"/>
    <col min="26" max="26" width="3.625" customWidth="1"/>
  </cols>
  <sheetData>
    <row r="1" spans="1:25" ht="34.5" customHeight="1" thickBot="1">
      <c r="A1" s="386" t="s">
        <v>622</v>
      </c>
      <c r="L1" s="412" t="s">
        <v>218</v>
      </c>
      <c r="M1" s="387"/>
      <c r="N1" s="386" t="s">
        <v>622</v>
      </c>
      <c r="P1"/>
      <c r="V1"/>
      <c r="Y1" s="412" t="s">
        <v>218</v>
      </c>
    </row>
    <row r="2" spans="1:25" ht="31.5" customHeight="1">
      <c r="A2" s="1252" t="s">
        <v>744</v>
      </c>
      <c r="B2" s="1252"/>
      <c r="C2" s="1252"/>
      <c r="D2" s="1252"/>
      <c r="E2" s="1252"/>
      <c r="F2" s="1252"/>
      <c r="G2" s="1252"/>
      <c r="H2" s="1252"/>
      <c r="I2" s="1252"/>
      <c r="J2" s="1252"/>
      <c r="K2" s="1252"/>
      <c r="L2" s="1252"/>
      <c r="N2" s="1252" t="s">
        <v>697</v>
      </c>
      <c r="O2" s="1252"/>
      <c r="P2" s="1252"/>
      <c r="Q2" s="1252"/>
      <c r="R2" s="1252"/>
      <c r="S2" s="1252"/>
      <c r="T2" s="1252"/>
      <c r="U2" s="1252"/>
      <c r="V2" s="1252"/>
      <c r="W2" s="1252"/>
      <c r="X2" s="1252"/>
      <c r="Y2" s="1252"/>
    </row>
    <row r="3" spans="1:25" ht="31.5" customHeight="1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38" t="s">
        <v>754</v>
      </c>
      <c r="L3" s="439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38" t="s">
        <v>754</v>
      </c>
      <c r="Y3" s="439"/>
    </row>
    <row r="4" spans="1:25" ht="27.75" customHeight="1" thickBot="1">
      <c r="A4" s="1251" t="s">
        <v>735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N4" s="1251" t="s">
        <v>735</v>
      </c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</row>
    <row r="5" spans="1:25" ht="43.5" customHeight="1" thickBot="1">
      <c r="A5" s="1233" t="s">
        <v>181</v>
      </c>
      <c r="B5" s="1234"/>
      <c r="C5" s="1247">
        <f>基本情報!$F$4</f>
        <v>0</v>
      </c>
      <c r="D5" s="1248"/>
      <c r="E5" s="1248"/>
      <c r="F5" s="1248"/>
      <c r="G5" s="1249"/>
      <c r="H5" s="1250" t="s">
        <v>701</v>
      </c>
      <c r="I5" s="1234"/>
      <c r="J5" s="1253"/>
      <c r="K5" s="1253"/>
      <c r="L5" s="1254"/>
      <c r="N5" s="1233" t="s">
        <v>181</v>
      </c>
      <c r="O5" s="1234"/>
      <c r="P5" s="1247" t="s">
        <v>746</v>
      </c>
      <c r="Q5" s="1248"/>
      <c r="R5" s="1248"/>
      <c r="S5" s="1248"/>
      <c r="T5" s="1249"/>
      <c r="U5" s="1250" t="s">
        <v>701</v>
      </c>
      <c r="V5" s="1234"/>
      <c r="W5" s="1253">
        <v>46177</v>
      </c>
      <c r="X5" s="1253"/>
      <c r="Y5" s="1254"/>
    </row>
    <row r="6" spans="1:25" ht="45" customHeight="1" thickBot="1">
      <c r="A6" s="1233" t="s">
        <v>709</v>
      </c>
      <c r="B6" s="1234"/>
      <c r="C6" s="1235" t="s">
        <v>712</v>
      </c>
      <c r="D6" s="1236"/>
      <c r="E6" s="423"/>
      <c r="F6" s="422" t="s">
        <v>711</v>
      </c>
      <c r="G6" s="422" t="s">
        <v>710</v>
      </c>
      <c r="H6" s="1237"/>
      <c r="I6" s="1237"/>
      <c r="J6" s="422" t="s">
        <v>711</v>
      </c>
      <c r="K6" s="424" t="s">
        <v>713</v>
      </c>
      <c r="L6" s="425">
        <f>E6+H6</f>
        <v>0</v>
      </c>
      <c r="N6" s="1233" t="s">
        <v>709</v>
      </c>
      <c r="O6" s="1234"/>
      <c r="P6" s="1235" t="s">
        <v>712</v>
      </c>
      <c r="Q6" s="1236"/>
      <c r="R6" s="423">
        <v>80</v>
      </c>
      <c r="S6" s="422" t="s">
        <v>711</v>
      </c>
      <c r="T6" s="422" t="s">
        <v>710</v>
      </c>
      <c r="U6" s="1237">
        <v>10</v>
      </c>
      <c r="V6" s="1237"/>
      <c r="W6" s="422" t="s">
        <v>711</v>
      </c>
      <c r="X6" s="424" t="s">
        <v>713</v>
      </c>
      <c r="Y6" s="425">
        <f>R6+U6</f>
        <v>90</v>
      </c>
    </row>
    <row r="7" spans="1:25" ht="21.75" customHeight="1" thickBot="1">
      <c r="A7" s="421"/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</row>
    <row r="8" spans="1:25" ht="30" customHeight="1" thickBot="1">
      <c r="A8" s="1230" t="s">
        <v>696</v>
      </c>
      <c r="B8" s="1231"/>
      <c r="C8" s="1231"/>
      <c r="D8" s="1231"/>
      <c r="E8" s="1231"/>
      <c r="F8" s="1231"/>
      <c r="G8" s="1232"/>
      <c r="H8" s="1240" t="s">
        <v>728</v>
      </c>
      <c r="I8" s="1241"/>
      <c r="J8" s="1242"/>
      <c r="K8" s="1231" t="s">
        <v>695</v>
      </c>
      <c r="L8" s="1232"/>
      <c r="N8" s="1230" t="s">
        <v>696</v>
      </c>
      <c r="O8" s="1231"/>
      <c r="P8" s="1231"/>
      <c r="Q8" s="1231"/>
      <c r="R8" s="1231"/>
      <c r="S8" s="1231"/>
      <c r="T8" s="1232"/>
      <c r="U8" s="1240" t="s">
        <v>728</v>
      </c>
      <c r="V8" s="1241"/>
      <c r="W8" s="1242"/>
      <c r="X8" s="1231" t="s">
        <v>695</v>
      </c>
      <c r="Y8" s="1232"/>
    </row>
    <row r="9" spans="1:25" ht="30.6" customHeight="1" thickBot="1">
      <c r="A9" s="411" t="s">
        <v>700</v>
      </c>
      <c r="B9" s="406"/>
      <c r="C9" s="406"/>
      <c r="D9" s="406"/>
      <c r="E9" s="406"/>
      <c r="F9" s="406"/>
      <c r="G9" s="409"/>
      <c r="H9" s="1243" t="s">
        <v>727</v>
      </c>
      <c r="I9" s="1244"/>
      <c r="J9" s="1245"/>
      <c r="K9" s="1223" t="s">
        <v>729</v>
      </c>
      <c r="L9" s="1224"/>
      <c r="N9" s="411" t="s">
        <v>700</v>
      </c>
      <c r="O9" s="406"/>
      <c r="P9" s="406"/>
      <c r="Q9" s="406"/>
      <c r="R9" s="406"/>
      <c r="S9" s="406"/>
      <c r="T9" s="409"/>
      <c r="U9" s="1243" t="s">
        <v>727</v>
      </c>
      <c r="V9" s="1244"/>
      <c r="W9" s="1245"/>
      <c r="X9" s="1223" t="s">
        <v>729</v>
      </c>
      <c r="Y9" s="1224"/>
    </row>
    <row r="10" spans="1:25" ht="45" customHeight="1" thickBot="1">
      <c r="A10" s="388"/>
      <c r="B10" s="1246" t="s">
        <v>720</v>
      </c>
      <c r="C10" s="1246"/>
      <c r="D10" s="1246"/>
      <c r="E10" s="1246"/>
      <c r="F10" s="1246"/>
      <c r="G10" s="1246"/>
      <c r="H10" s="1227" t="s">
        <v>623</v>
      </c>
      <c r="I10" s="1228"/>
      <c r="J10" s="1229"/>
      <c r="K10" s="1238" t="s">
        <v>224</v>
      </c>
      <c r="L10" s="1239"/>
      <c r="N10" s="388" t="s">
        <v>747</v>
      </c>
      <c r="O10" s="1246" t="s">
        <v>720</v>
      </c>
      <c r="P10" s="1246"/>
      <c r="Q10" s="1246"/>
      <c r="R10" s="1246"/>
      <c r="S10" s="1246"/>
      <c r="T10" s="1246"/>
      <c r="U10" s="1227" t="s">
        <v>748</v>
      </c>
      <c r="V10" s="1228"/>
      <c r="W10" s="1229"/>
      <c r="X10" s="1238" t="s">
        <v>749</v>
      </c>
      <c r="Y10" s="1239"/>
    </row>
    <row r="11" spans="1:25" ht="45" customHeight="1" thickBot="1">
      <c r="A11" s="388"/>
      <c r="B11" s="1211" t="s">
        <v>699</v>
      </c>
      <c r="C11" s="1212"/>
      <c r="D11" s="1212"/>
      <c r="E11" s="1212"/>
      <c r="F11" s="1212"/>
      <c r="G11" s="1212"/>
      <c r="H11" s="1227" t="s">
        <v>623</v>
      </c>
      <c r="I11" s="1228"/>
      <c r="J11" s="1229"/>
      <c r="K11" s="1220"/>
      <c r="L11" s="1221"/>
      <c r="N11" s="388" t="s">
        <v>747</v>
      </c>
      <c r="O11" s="1211" t="s">
        <v>699</v>
      </c>
      <c r="P11" s="1212"/>
      <c r="Q11" s="1212"/>
      <c r="R11" s="1212"/>
      <c r="S11" s="1212"/>
      <c r="T11" s="1212"/>
      <c r="U11" s="1227" t="s">
        <v>750</v>
      </c>
      <c r="V11" s="1228"/>
      <c r="W11" s="1229"/>
      <c r="X11" s="1220"/>
      <c r="Y11" s="1221"/>
    </row>
    <row r="12" spans="1:25" ht="50.25" customHeight="1" thickBot="1">
      <c r="A12" s="1213" t="s">
        <v>724</v>
      </c>
      <c r="B12" s="1213"/>
      <c r="C12" s="1213"/>
      <c r="D12" s="1213"/>
      <c r="E12" s="1213"/>
      <c r="F12" s="1213"/>
      <c r="G12" s="1213"/>
      <c r="H12" s="1213"/>
      <c r="I12" s="1213"/>
      <c r="J12" s="1213"/>
      <c r="K12" s="1213"/>
      <c r="L12" s="1213"/>
      <c r="N12" s="1213" t="s">
        <v>724</v>
      </c>
      <c r="O12" s="1213"/>
      <c r="P12" s="1213"/>
      <c r="Q12" s="1213"/>
      <c r="R12" s="1213"/>
      <c r="S12" s="1213"/>
      <c r="T12" s="1213"/>
      <c r="U12" s="1213"/>
      <c r="V12" s="1213"/>
      <c r="W12" s="1213"/>
      <c r="X12" s="1213"/>
      <c r="Y12" s="1213"/>
    </row>
    <row r="13" spans="1:25" ht="30.6" customHeight="1" thickBot="1">
      <c r="A13" s="410" t="s">
        <v>700</v>
      </c>
      <c r="B13" s="407"/>
      <c r="C13" s="1222" t="s">
        <v>723</v>
      </c>
      <c r="D13" s="1223"/>
      <c r="E13" s="1223"/>
      <c r="F13" s="1223"/>
      <c r="G13" s="1223"/>
      <c r="H13" s="1223"/>
      <c r="I13" s="1223"/>
      <c r="J13" s="1223"/>
      <c r="K13" s="1223"/>
      <c r="L13" s="1224"/>
      <c r="N13" s="410" t="s">
        <v>700</v>
      </c>
      <c r="O13" s="407"/>
      <c r="P13" s="1222" t="s">
        <v>723</v>
      </c>
      <c r="Q13" s="1223"/>
      <c r="R13" s="1223"/>
      <c r="S13" s="1223"/>
      <c r="T13" s="1223"/>
      <c r="U13" s="1223"/>
      <c r="V13" s="1223"/>
      <c r="W13" s="1223"/>
      <c r="X13" s="1223"/>
      <c r="Y13" s="1224"/>
    </row>
    <row r="14" spans="1:25" ht="45" customHeight="1">
      <c r="A14" s="389"/>
      <c r="B14" s="1225" t="s">
        <v>693</v>
      </c>
      <c r="C14" s="1225"/>
      <c r="D14" s="1225"/>
      <c r="E14" s="1225"/>
      <c r="F14" s="1225"/>
      <c r="G14" s="1226"/>
      <c r="H14" s="391"/>
      <c r="I14" s="1208" t="s">
        <v>731</v>
      </c>
      <c r="J14" s="1209"/>
      <c r="K14" s="1209"/>
      <c r="L14" s="1210"/>
      <c r="N14" s="389"/>
      <c r="O14" s="1225" t="s">
        <v>693</v>
      </c>
      <c r="P14" s="1225"/>
      <c r="Q14" s="1225"/>
      <c r="R14" s="1225"/>
      <c r="S14" s="1225"/>
      <c r="T14" s="1226"/>
      <c r="U14" s="391"/>
      <c r="V14" s="1208" t="s">
        <v>731</v>
      </c>
      <c r="W14" s="1209"/>
      <c r="X14" s="1209"/>
      <c r="Y14" s="1210"/>
    </row>
    <row r="15" spans="1:25" s="368" customFormat="1" ht="45" customHeight="1" thickBot="1">
      <c r="A15" s="390"/>
      <c r="B15" s="1217" t="s">
        <v>694</v>
      </c>
      <c r="C15" s="1218"/>
      <c r="D15" s="1218"/>
      <c r="E15" s="1218"/>
      <c r="F15" s="1218"/>
      <c r="G15" s="1219"/>
      <c r="H15" s="426"/>
      <c r="I15" s="1214" t="s">
        <v>732</v>
      </c>
      <c r="J15" s="1215"/>
      <c r="K15" s="1215"/>
      <c r="L15" s="1216"/>
      <c r="N15" s="390" t="s">
        <v>747</v>
      </c>
      <c r="O15" s="1217" t="s">
        <v>694</v>
      </c>
      <c r="P15" s="1218"/>
      <c r="Q15" s="1218"/>
      <c r="R15" s="1218"/>
      <c r="S15" s="1218"/>
      <c r="T15" s="1219"/>
      <c r="U15" s="426"/>
      <c r="V15" s="1214" t="s">
        <v>732</v>
      </c>
      <c r="W15" s="1215"/>
      <c r="X15" s="1215"/>
      <c r="Y15" s="1216"/>
    </row>
    <row r="16" spans="1:25" ht="50.25" customHeight="1" thickBot="1">
      <c r="A16" s="1213" t="s">
        <v>725</v>
      </c>
      <c r="B16" s="1213"/>
      <c r="C16" s="1213"/>
      <c r="D16" s="1213"/>
      <c r="E16" s="1213"/>
      <c r="F16" s="1213"/>
      <c r="G16" s="1213"/>
      <c r="H16" s="1213"/>
      <c r="I16" s="1213"/>
      <c r="J16" s="1213"/>
      <c r="K16" s="1213"/>
      <c r="L16" s="1213"/>
      <c r="N16" s="1213" t="s">
        <v>725</v>
      </c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</row>
    <row r="17" spans="1:26" s="368" customFormat="1" ht="30" customHeight="1" thickBot="1">
      <c r="A17" s="410" t="s">
        <v>700</v>
      </c>
      <c r="B17" s="408"/>
      <c r="C17" s="1199" t="s">
        <v>722</v>
      </c>
      <c r="D17" s="1200"/>
      <c r="E17" s="1200"/>
      <c r="F17" s="1200"/>
      <c r="G17" s="1200"/>
      <c r="H17" s="1200"/>
      <c r="I17" s="1200"/>
      <c r="J17" s="1200"/>
      <c r="K17" s="1200"/>
      <c r="L17" s="1201"/>
      <c r="N17" s="410" t="s">
        <v>700</v>
      </c>
      <c r="O17" s="408"/>
      <c r="P17" s="1199" t="s">
        <v>722</v>
      </c>
      <c r="Q17" s="1200"/>
      <c r="R17" s="1200"/>
      <c r="S17" s="1200"/>
      <c r="T17" s="1200"/>
      <c r="U17" s="1200"/>
      <c r="V17" s="1200"/>
      <c r="W17" s="1200"/>
      <c r="X17" s="1200"/>
      <c r="Y17" s="1201"/>
    </row>
    <row r="18" spans="1:26" s="368" customFormat="1" ht="48" customHeight="1" thickBot="1">
      <c r="A18" s="388"/>
      <c r="B18" s="1202" t="s">
        <v>698</v>
      </c>
      <c r="C18" s="1203"/>
      <c r="D18" s="1203"/>
      <c r="E18" s="1203"/>
      <c r="F18" s="1203"/>
      <c r="G18" s="1203"/>
      <c r="H18" s="388"/>
      <c r="I18" s="1204" t="s">
        <v>721</v>
      </c>
      <c r="J18" s="1205"/>
      <c r="K18" s="1205"/>
      <c r="L18" s="1206"/>
      <c r="N18" s="388"/>
      <c r="O18" s="1202" t="s">
        <v>698</v>
      </c>
      <c r="P18" s="1203"/>
      <c r="Q18" s="1203"/>
      <c r="R18" s="1203"/>
      <c r="S18" s="1203"/>
      <c r="T18" s="1203"/>
      <c r="U18" s="388" t="s">
        <v>747</v>
      </c>
      <c r="V18" s="1204" t="s">
        <v>721</v>
      </c>
      <c r="W18" s="1205"/>
      <c r="X18" s="1205"/>
      <c r="Y18" s="1206"/>
    </row>
    <row r="19" spans="1:26" ht="26.25" customHeight="1">
      <c r="P19"/>
      <c r="V19"/>
    </row>
    <row r="20" spans="1:26" ht="13.5" hidden="1" customHeight="1">
      <c r="F20" t="s">
        <v>714</v>
      </c>
      <c r="P20"/>
      <c r="S20" t="s">
        <v>714</v>
      </c>
      <c r="V20"/>
    </row>
    <row r="21" spans="1:26" ht="13.5" hidden="1" customHeight="1">
      <c r="F21" t="s">
        <v>715</v>
      </c>
      <c r="P21"/>
      <c r="S21" t="s">
        <v>715</v>
      </c>
      <c r="V21"/>
    </row>
    <row r="22" spans="1:26" ht="13.5" hidden="1" customHeight="1">
      <c r="F22" t="s">
        <v>716</v>
      </c>
      <c r="P22"/>
      <c r="S22" t="s">
        <v>716</v>
      </c>
      <c r="V22"/>
    </row>
    <row r="23" spans="1:26" ht="16.5" hidden="1" customHeight="1">
      <c r="F23" t="s">
        <v>717</v>
      </c>
      <c r="I23" s="382" t="s">
        <v>627</v>
      </c>
      <c r="P23"/>
      <c r="S23" t="s">
        <v>717</v>
      </c>
      <c r="V23" s="382" t="s">
        <v>627</v>
      </c>
    </row>
    <row r="24" spans="1:26" ht="16.5" hidden="1" customHeight="1">
      <c r="F24" t="s">
        <v>718</v>
      </c>
      <c r="I24" s="382"/>
      <c r="P24"/>
      <c r="S24" t="s">
        <v>718</v>
      </c>
      <c r="V24" s="382"/>
    </row>
    <row r="25" spans="1:26" ht="16.5" hidden="1" customHeight="1">
      <c r="F25" t="s">
        <v>719</v>
      </c>
      <c r="I25" s="382"/>
      <c r="P25"/>
      <c r="S25" t="s">
        <v>719</v>
      </c>
      <c r="V25" s="382"/>
    </row>
    <row r="26" spans="1:26" ht="30" customHeight="1">
      <c r="A26" s="1207" t="s">
        <v>733</v>
      </c>
      <c r="B26" s="1207"/>
      <c r="C26" s="1207"/>
      <c r="D26" s="1207"/>
      <c r="E26" s="1207"/>
      <c r="F26" s="1207"/>
      <c r="G26" s="1207"/>
      <c r="H26" s="1207"/>
      <c r="I26" s="1207"/>
      <c r="J26" s="1207"/>
      <c r="K26" s="1207"/>
      <c r="L26" s="1207"/>
      <c r="M26" s="1207"/>
      <c r="N26" s="1207" t="s">
        <v>733</v>
      </c>
      <c r="O26" s="1207"/>
      <c r="P26" s="1207"/>
      <c r="Q26" s="1207"/>
      <c r="R26" s="1207"/>
      <c r="S26" s="1207"/>
      <c r="T26" s="1207"/>
      <c r="U26" s="1207"/>
      <c r="V26" s="1207"/>
      <c r="W26" s="1207"/>
      <c r="X26" s="1207"/>
      <c r="Y26" s="1207"/>
      <c r="Z26" s="1207"/>
    </row>
    <row r="27" spans="1:26" ht="30" customHeight="1">
      <c r="A27" s="1207"/>
      <c r="B27" s="1207"/>
      <c r="C27" s="1207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7"/>
      <c r="U27" s="1207"/>
      <c r="V27" s="1207"/>
      <c r="W27" s="1207"/>
      <c r="X27" s="1207"/>
      <c r="Y27" s="1207"/>
      <c r="Z27" s="1207"/>
    </row>
    <row r="28" spans="1:26" ht="30" customHeight="1">
      <c r="A28" s="1197" t="s">
        <v>734</v>
      </c>
      <c r="B28" s="1197"/>
      <c r="C28" s="1197"/>
      <c r="D28" s="1197"/>
      <c r="E28" s="1197"/>
      <c r="F28" s="1197"/>
      <c r="G28" s="1197"/>
      <c r="H28" s="1197"/>
      <c r="I28" s="1197"/>
      <c r="J28" s="1197"/>
      <c r="K28" s="1197"/>
      <c r="L28" s="1197"/>
      <c r="M28" s="1197"/>
      <c r="N28" s="1197" t="s">
        <v>734</v>
      </c>
      <c r="O28" s="1197"/>
      <c r="P28" s="1197"/>
      <c r="Q28" s="1197"/>
      <c r="R28" s="1197"/>
      <c r="S28" s="1197"/>
      <c r="T28" s="1197"/>
      <c r="U28" s="1197"/>
      <c r="V28" s="1197"/>
      <c r="W28" s="1197"/>
      <c r="X28" s="1197"/>
      <c r="Y28" s="1197"/>
      <c r="Z28" s="1197"/>
    </row>
    <row r="29" spans="1:26" ht="30" customHeight="1" thickBot="1">
      <c r="A29" s="1197"/>
      <c r="B29" s="1197"/>
      <c r="C29" s="1197"/>
      <c r="D29" s="1197"/>
      <c r="E29" s="1197"/>
      <c r="F29" s="1197"/>
      <c r="G29" s="1197"/>
      <c r="H29" s="1197"/>
      <c r="I29" s="1197"/>
      <c r="J29" s="1197"/>
      <c r="K29" s="1197"/>
      <c r="L29" s="1197"/>
      <c r="M29" s="1197"/>
      <c r="N29" s="1197"/>
      <c r="O29" s="1197"/>
      <c r="P29" s="1197"/>
      <c r="Q29" s="1197"/>
      <c r="R29" s="1197"/>
      <c r="S29" s="1197"/>
      <c r="T29" s="1197"/>
      <c r="U29" s="1197"/>
      <c r="V29" s="1197"/>
      <c r="W29" s="1197"/>
      <c r="X29" s="1197"/>
      <c r="Y29" s="1197"/>
      <c r="Z29" s="1197"/>
    </row>
    <row r="30" spans="1:26" ht="35.25" customHeight="1" thickBot="1">
      <c r="A30" s="388"/>
      <c r="B30" s="1194" t="s">
        <v>730</v>
      </c>
      <c r="C30" s="1195"/>
      <c r="D30" s="1195"/>
      <c r="E30" s="1195"/>
      <c r="F30" s="1195"/>
      <c r="G30" s="1195"/>
      <c r="H30" s="1195"/>
      <c r="I30" s="1195"/>
      <c r="J30" s="1195"/>
      <c r="K30" s="1195"/>
      <c r="L30" s="1196"/>
      <c r="N30" s="388" t="s">
        <v>747</v>
      </c>
      <c r="O30" s="1194" t="s">
        <v>730</v>
      </c>
      <c r="P30" s="1195"/>
      <c r="Q30" s="1195"/>
      <c r="R30" s="1195"/>
      <c r="S30" s="1195"/>
      <c r="T30" s="1195"/>
      <c r="U30" s="1195"/>
      <c r="V30" s="1195"/>
      <c r="W30" s="1195"/>
      <c r="X30" s="1195"/>
      <c r="Y30" s="1196"/>
    </row>
    <row r="31" spans="1:26" ht="28.5" customHeight="1">
      <c r="A31" s="420"/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</row>
    <row r="32" spans="1:26" ht="30" customHeight="1">
      <c r="A32" s="1197" t="s">
        <v>702</v>
      </c>
      <c r="B32" s="1197"/>
      <c r="C32" s="1197"/>
      <c r="D32" s="1197"/>
      <c r="E32" s="1197"/>
      <c r="F32" s="1197"/>
      <c r="G32" s="1197"/>
      <c r="H32" s="1197"/>
      <c r="I32" s="1197"/>
      <c r="J32" s="1197"/>
      <c r="K32" s="1197"/>
      <c r="L32" s="1197"/>
      <c r="N32" s="1197" t="s">
        <v>702</v>
      </c>
      <c r="O32" s="1197"/>
      <c r="P32" s="1197"/>
      <c r="Q32" s="1197"/>
      <c r="R32" s="1197"/>
      <c r="S32" s="1197"/>
      <c r="T32" s="1197"/>
      <c r="U32" s="1197"/>
      <c r="V32" s="1197"/>
      <c r="W32" s="1197"/>
      <c r="X32" s="1197"/>
      <c r="Y32" s="1197"/>
    </row>
    <row r="33" spans="1:26" ht="30" customHeight="1">
      <c r="A33" s="1197"/>
      <c r="B33" s="1197"/>
      <c r="C33" s="1197"/>
      <c r="D33" s="1197"/>
      <c r="E33" s="1197"/>
      <c r="F33" s="1197"/>
      <c r="G33" s="1197"/>
      <c r="H33" s="1197"/>
      <c r="I33" s="1197"/>
      <c r="J33" s="1197"/>
      <c r="K33" s="1197"/>
      <c r="L33" s="1197"/>
      <c r="N33" s="1197"/>
      <c r="O33" s="1197"/>
      <c r="P33" s="1197"/>
      <c r="Q33" s="1197"/>
      <c r="R33" s="1197"/>
      <c r="S33" s="1197"/>
      <c r="T33" s="1197"/>
      <c r="U33" s="1197"/>
      <c r="V33" s="1197"/>
      <c r="W33" s="1197"/>
      <c r="X33" s="1197"/>
      <c r="Y33" s="1197"/>
    </row>
    <row r="34" spans="1:26" ht="30" customHeight="1">
      <c r="A34" s="1197" t="s">
        <v>708</v>
      </c>
      <c r="B34" s="1197"/>
      <c r="C34" s="1197"/>
      <c r="D34" s="1197"/>
      <c r="E34" s="1197"/>
      <c r="F34" s="1197"/>
      <c r="G34" s="1197"/>
      <c r="H34" s="1197"/>
      <c r="I34" s="1197"/>
      <c r="J34" s="1197"/>
      <c r="K34" s="1197"/>
      <c r="L34" s="1197"/>
      <c r="M34" s="1197"/>
      <c r="N34" s="1197" t="s">
        <v>708</v>
      </c>
      <c r="O34" s="1197"/>
      <c r="P34" s="1197"/>
      <c r="Q34" s="1197"/>
      <c r="R34" s="1197"/>
      <c r="S34" s="1197"/>
      <c r="T34" s="1197"/>
      <c r="U34" s="1197"/>
      <c r="V34" s="1197"/>
      <c r="W34" s="1197"/>
      <c r="X34" s="1197"/>
      <c r="Y34" s="1197"/>
      <c r="Z34" s="1197"/>
    </row>
    <row r="35" spans="1:26" ht="30" customHeight="1">
      <c r="A35" s="1197"/>
      <c r="B35" s="1197"/>
      <c r="C35" s="1197"/>
      <c r="D35" s="1197"/>
      <c r="E35" s="1197"/>
      <c r="F35" s="1197"/>
      <c r="G35" s="1197"/>
      <c r="H35" s="1197"/>
      <c r="I35" s="1197"/>
      <c r="J35" s="1197"/>
      <c r="K35" s="1197"/>
      <c r="L35" s="1197"/>
      <c r="M35" s="1197"/>
      <c r="N35" s="1197"/>
      <c r="O35" s="1197"/>
      <c r="P35" s="1197"/>
      <c r="Q35" s="1197"/>
      <c r="R35" s="1197"/>
      <c r="S35" s="1197"/>
      <c r="T35" s="1197"/>
      <c r="U35" s="1197"/>
      <c r="V35" s="1197"/>
      <c r="W35" s="1197"/>
      <c r="X35" s="1197"/>
      <c r="Y35" s="1197"/>
      <c r="Z35" s="1197"/>
    </row>
    <row r="36" spans="1:26" ht="28.5" customHeight="1">
      <c r="A36" s="1198"/>
      <c r="B36" s="1198"/>
      <c r="C36" s="1198"/>
      <c r="D36" s="1198"/>
      <c r="E36" s="1198"/>
      <c r="F36" s="1198"/>
      <c r="G36" s="1198"/>
      <c r="H36" s="1198"/>
      <c r="I36" s="1198"/>
      <c r="J36" s="1198"/>
      <c r="K36" s="1198"/>
      <c r="L36" s="1198"/>
      <c r="M36" s="1198"/>
      <c r="N36" s="1198"/>
      <c r="O36" s="1198"/>
      <c r="P36" s="1198"/>
      <c r="Q36" s="1198"/>
      <c r="R36" s="1198"/>
      <c r="S36" s="1198"/>
      <c r="T36" s="1198"/>
      <c r="U36" s="1198"/>
      <c r="V36" s="1198"/>
      <c r="W36" s="1198"/>
      <c r="X36" s="1198"/>
      <c r="Y36" s="1198"/>
      <c r="Z36" s="1198"/>
    </row>
    <row r="37" spans="1:26" ht="28.5" customHeight="1">
      <c r="A37" s="420"/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</row>
  </sheetData>
  <sheetProtection sheet="1" objects="1" scenarios="1"/>
  <mergeCells count="72">
    <mergeCell ref="I18:L18"/>
    <mergeCell ref="H8:J8"/>
    <mergeCell ref="H9:J9"/>
    <mergeCell ref="H10:J10"/>
    <mergeCell ref="H11:J11"/>
    <mergeCell ref="A12:L12"/>
    <mergeCell ref="B15:G15"/>
    <mergeCell ref="I15:L15"/>
    <mergeCell ref="C13:L13"/>
    <mergeCell ref="C17:L17"/>
    <mergeCell ref="K9:L9"/>
    <mergeCell ref="K10:L10"/>
    <mergeCell ref="K11:L11"/>
    <mergeCell ref="B18:G18"/>
    <mergeCell ref="B10:G10"/>
    <mergeCell ref="B14:G14"/>
    <mergeCell ref="P5:T5"/>
    <mergeCell ref="H5:I5"/>
    <mergeCell ref="A4:L4"/>
    <mergeCell ref="N2:Y2"/>
    <mergeCell ref="N4:Y4"/>
    <mergeCell ref="U5:V5"/>
    <mergeCell ref="W5:Y5"/>
    <mergeCell ref="A2:L2"/>
    <mergeCell ref="A5:B5"/>
    <mergeCell ref="C5:G5"/>
    <mergeCell ref="J5:L5"/>
    <mergeCell ref="N5:O5"/>
    <mergeCell ref="U6:V6"/>
    <mergeCell ref="X8:Y8"/>
    <mergeCell ref="X9:Y9"/>
    <mergeCell ref="X10:Y10"/>
    <mergeCell ref="H6:I6"/>
    <mergeCell ref="U8:W8"/>
    <mergeCell ref="U9:W9"/>
    <mergeCell ref="O10:T10"/>
    <mergeCell ref="U10:W10"/>
    <mergeCell ref="A8:G8"/>
    <mergeCell ref="A6:B6"/>
    <mergeCell ref="C6:D6"/>
    <mergeCell ref="N6:O6"/>
    <mergeCell ref="P6:Q6"/>
    <mergeCell ref="K8:L8"/>
    <mergeCell ref="N8:T8"/>
    <mergeCell ref="I14:L14"/>
    <mergeCell ref="B11:G11"/>
    <mergeCell ref="A16:L16"/>
    <mergeCell ref="V15:Y15"/>
    <mergeCell ref="N16:Y16"/>
    <mergeCell ref="O15:T15"/>
    <mergeCell ref="X11:Y11"/>
    <mergeCell ref="N12:Y12"/>
    <mergeCell ref="P13:Y13"/>
    <mergeCell ref="O14:T14"/>
    <mergeCell ref="V14:Y14"/>
    <mergeCell ref="O11:T11"/>
    <mergeCell ref="U11:W11"/>
    <mergeCell ref="A26:M27"/>
    <mergeCell ref="A36:M36"/>
    <mergeCell ref="A32:L33"/>
    <mergeCell ref="A34:M35"/>
    <mergeCell ref="A28:M29"/>
    <mergeCell ref="B30:L30"/>
    <mergeCell ref="O30:Y30"/>
    <mergeCell ref="N32:Y33"/>
    <mergeCell ref="N34:Z35"/>
    <mergeCell ref="N36:Z36"/>
    <mergeCell ref="P17:Y17"/>
    <mergeCell ref="O18:T18"/>
    <mergeCell ref="V18:Y18"/>
    <mergeCell ref="N26:Z27"/>
    <mergeCell ref="N28:Z29"/>
  </mergeCells>
  <phoneticPr fontId="3"/>
  <dataValidations count="2">
    <dataValidation type="list" allowBlank="1" showInputMessage="1" showErrorMessage="1" sqref="H14:H15 A18 H18 A14:A15 A10:A11 A30 U14:U15 N18 U18 N14:N15 N10:N11 N30" xr:uid="{00000000-0002-0000-0C00-000001000000}">
      <formula1>$I$23</formula1>
    </dataValidation>
    <dataValidation allowBlank="1" showInputMessage="1" showErrorMessage="1" promptTitle="活動日" prompt="「6/14」と入力すると「6月14日（金）」と表示されます。_x000a_曜日が違う場合は、数式バーで確認してください。" sqref="J5 W5" xr:uid="{00000000-0002-0000-0C00-000002000000}"/>
  </dataValidations>
  <pageMargins left="0.70866141732283472" right="0.11811023622047245" top="0.55118110236220474" bottom="0.15748031496062992" header="0.31496062992125984" footer="0.31496062992125984"/>
  <pageSetup paperSize="9" scale="73" orientation="portrait" r:id="rId1"/>
  <headerFooter>
    <oddHeader>&amp;R&amp;D</oddHeader>
  </headerFooter>
  <colBreaks count="1" manualBreakCount="1">
    <brk id="13" max="38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L46"/>
  <sheetViews>
    <sheetView showGridLines="0" showZeros="0" view="pageBreakPreview" zoomScaleNormal="100" zoomScaleSheetLayoutView="100" workbookViewId="0">
      <selection activeCell="E37" sqref="E37"/>
    </sheetView>
  </sheetViews>
  <sheetFormatPr defaultRowHeight="13.5"/>
  <cols>
    <col min="1" max="5" width="4.625" customWidth="1"/>
    <col min="6" max="6" width="6" customWidth="1"/>
    <col min="7" max="48" width="4.625" customWidth="1"/>
  </cols>
  <sheetData>
    <row r="1" spans="1:38" ht="28.5" customHeight="1">
      <c r="B1" t="s">
        <v>354</v>
      </c>
      <c r="Q1" s="1278" t="s">
        <v>218</v>
      </c>
      <c r="R1" s="1278"/>
      <c r="S1" s="1278"/>
      <c r="U1" t="s">
        <v>354</v>
      </c>
      <c r="AJ1" s="1278" t="s">
        <v>218</v>
      </c>
      <c r="AK1" s="1278"/>
      <c r="AL1" s="1278"/>
    </row>
    <row r="2" spans="1:38" ht="7.5" customHeight="1">
      <c r="A2" s="122"/>
      <c r="T2" s="122"/>
    </row>
    <row r="3" spans="1:38" ht="29.25" customHeight="1">
      <c r="A3" s="1279" t="s">
        <v>219</v>
      </c>
      <c r="B3" s="1279"/>
      <c r="C3" s="1279"/>
      <c r="D3" s="1279"/>
      <c r="E3" s="1279"/>
      <c r="F3" s="1279"/>
      <c r="G3" s="1279"/>
      <c r="H3" s="1279"/>
      <c r="I3" s="1279"/>
      <c r="J3" s="1279"/>
      <c r="K3" s="1279"/>
      <c r="L3" s="1279"/>
      <c r="M3" s="1279"/>
      <c r="N3" s="1279"/>
      <c r="O3" s="1279"/>
      <c r="P3" s="1279"/>
      <c r="Q3" s="1279"/>
      <c r="R3" s="1279"/>
      <c r="S3" s="1279"/>
      <c r="T3" s="1279" t="s">
        <v>219</v>
      </c>
      <c r="U3" s="1279"/>
      <c r="V3" s="1279"/>
      <c r="W3" s="1279"/>
      <c r="X3" s="1279"/>
      <c r="Y3" s="1279"/>
      <c r="Z3" s="1279"/>
      <c r="AA3" s="1279"/>
      <c r="AB3" s="1279"/>
      <c r="AC3" s="1279"/>
      <c r="AD3" s="1279"/>
      <c r="AE3" s="1279"/>
      <c r="AF3" s="1279"/>
      <c r="AG3" s="1279"/>
      <c r="AH3" s="1279"/>
      <c r="AI3" s="1279"/>
      <c r="AJ3" s="1279"/>
      <c r="AK3" s="1279"/>
      <c r="AL3" s="1279"/>
    </row>
    <row r="4" spans="1:38" ht="9.75" customHeight="1">
      <c r="A4" s="123"/>
      <c r="T4" s="123"/>
    </row>
    <row r="5" spans="1:38" ht="23.25" customHeight="1">
      <c r="A5" s="124"/>
      <c r="L5" s="1280" t="s">
        <v>355</v>
      </c>
      <c r="M5" s="1280"/>
      <c r="N5" s="1281"/>
      <c r="O5" s="1281"/>
      <c r="P5" s="1281"/>
      <c r="Q5" s="1281"/>
      <c r="R5" s="1281"/>
      <c r="S5" s="1281"/>
      <c r="T5" s="124"/>
      <c r="AE5" s="1280" t="s">
        <v>355</v>
      </c>
      <c r="AF5" s="1280"/>
      <c r="AG5" s="1281">
        <v>45797</v>
      </c>
      <c r="AH5" s="1281"/>
      <c r="AI5" s="1281"/>
      <c r="AJ5" s="1281"/>
      <c r="AK5" s="1281"/>
      <c r="AL5" s="1281"/>
    </row>
    <row r="6" spans="1:38" ht="14.25">
      <c r="A6" s="1255" t="s">
        <v>221</v>
      </c>
      <c r="B6" s="1255"/>
      <c r="C6" s="1255"/>
      <c r="D6" s="1255"/>
      <c r="E6" s="1255"/>
      <c r="F6" s="1255"/>
      <c r="G6" s="1255"/>
      <c r="T6" s="1255" t="s">
        <v>221</v>
      </c>
      <c r="U6" s="1255"/>
      <c r="V6" s="1255"/>
      <c r="W6" s="1255"/>
      <c r="X6" s="1255"/>
      <c r="Y6" s="1255"/>
      <c r="Z6" s="1255"/>
    </row>
    <row r="7" spans="1:38" ht="22.5" customHeight="1">
      <c r="A7" s="124"/>
      <c r="B7" s="124"/>
      <c r="C7" s="124"/>
      <c r="D7" s="124"/>
      <c r="E7" s="124"/>
      <c r="F7" s="124"/>
      <c r="G7" s="1271" t="s">
        <v>356</v>
      </c>
      <c r="H7" s="1271"/>
      <c r="I7" s="1271"/>
      <c r="J7" s="1271"/>
      <c r="K7" s="1282">
        <f>基本情報!$F$4</f>
        <v>0</v>
      </c>
      <c r="L7" s="1282"/>
      <c r="M7" s="1282"/>
      <c r="N7" s="1282"/>
      <c r="O7" s="1282"/>
      <c r="P7" s="1282"/>
      <c r="Q7" s="1282"/>
      <c r="R7" s="1282"/>
      <c r="S7" s="228"/>
      <c r="T7" s="1255"/>
      <c r="U7" s="1255"/>
      <c r="V7" s="1255"/>
      <c r="W7" s="1255"/>
      <c r="X7" s="1255"/>
      <c r="Y7" s="1255"/>
      <c r="Z7" s="1255"/>
      <c r="AB7" s="1271" t="s">
        <v>356</v>
      </c>
      <c r="AC7" s="1271"/>
      <c r="AD7" s="1271"/>
      <c r="AE7" s="1271"/>
      <c r="AF7" s="1276">
        <f>基本情報!$F$4</f>
        <v>0</v>
      </c>
      <c r="AG7" s="1276"/>
      <c r="AH7" s="1276"/>
      <c r="AI7" s="1276"/>
      <c r="AJ7" s="1276"/>
      <c r="AK7" s="1276"/>
      <c r="AL7" s="228"/>
    </row>
    <row r="8" spans="1:38" ht="23.25" customHeight="1">
      <c r="A8" s="123"/>
      <c r="G8" s="1277" t="s">
        <v>357</v>
      </c>
      <c r="H8" s="1277"/>
      <c r="I8" s="1277"/>
      <c r="J8" s="1277"/>
      <c r="K8" s="360">
        <f>基本情報!$F$6</f>
        <v>0</v>
      </c>
      <c r="L8" s="361"/>
      <c r="M8" s="360">
        <f>基本情報!$I$6</f>
        <v>0</v>
      </c>
      <c r="O8" s="228"/>
      <c r="P8" s="228"/>
      <c r="Q8" s="228"/>
      <c r="R8" s="228"/>
      <c r="S8" s="228"/>
      <c r="T8" s="123"/>
      <c r="AB8" s="1277" t="s">
        <v>357</v>
      </c>
      <c r="AC8" s="1277"/>
      <c r="AD8" s="1277"/>
      <c r="AE8" s="1277"/>
      <c r="AF8" s="228">
        <f>基本情報!$F$6</f>
        <v>0</v>
      </c>
      <c r="AG8" s="228"/>
      <c r="AH8" s="228">
        <f>基本情報!$I$6</f>
        <v>0</v>
      </c>
      <c r="AI8" s="228"/>
      <c r="AJ8" s="228"/>
      <c r="AK8" s="228"/>
      <c r="AL8" s="228"/>
    </row>
    <row r="9" spans="1:38" s="128" customFormat="1" ht="23.25" customHeight="1">
      <c r="A9" s="125"/>
      <c r="G9" s="1271" t="s">
        <v>358</v>
      </c>
      <c r="H9" s="1271"/>
      <c r="I9" s="1271"/>
      <c r="J9" s="1271"/>
      <c r="K9" s="1283">
        <f>基本情報!$R$6</f>
        <v>0</v>
      </c>
      <c r="L9" s="1283"/>
      <c r="M9" s="1283">
        <f>基本情報!$T$6</f>
        <v>0</v>
      </c>
      <c r="N9" s="1283"/>
      <c r="O9" s="1283"/>
      <c r="P9" s="1283"/>
      <c r="S9" s="129"/>
      <c r="T9" s="125"/>
      <c r="AB9" s="1271" t="s">
        <v>358</v>
      </c>
      <c r="AC9" s="1271"/>
      <c r="AD9" s="1271"/>
      <c r="AE9" s="1271"/>
      <c r="AF9" s="1276">
        <f>基本情報!$R$6</f>
        <v>0</v>
      </c>
      <c r="AG9" s="1276"/>
      <c r="AH9" s="1276">
        <f>基本情報!$T$6</f>
        <v>0</v>
      </c>
      <c r="AI9" s="1276"/>
      <c r="AJ9" s="1276"/>
      <c r="AK9" s="1276"/>
      <c r="AL9" s="129"/>
    </row>
    <row r="10" spans="1:38" s="128" customFormat="1" ht="23.25" customHeight="1">
      <c r="A10" s="130"/>
      <c r="G10" s="1271" t="s">
        <v>359</v>
      </c>
      <c r="H10" s="1271"/>
      <c r="I10" s="1271"/>
      <c r="J10" s="1271"/>
      <c r="K10" s="1284">
        <f>基本情報!$F$8</f>
        <v>0</v>
      </c>
      <c r="L10" s="1284"/>
      <c r="M10" s="1284"/>
      <c r="N10" s="1284"/>
      <c r="O10" s="1284"/>
      <c r="P10" s="1284"/>
      <c r="Q10" s="1284"/>
      <c r="R10" s="1284"/>
      <c r="S10" s="1284"/>
      <c r="T10" s="130"/>
      <c r="AB10" s="1271" t="s">
        <v>359</v>
      </c>
      <c r="AC10" s="1271"/>
      <c r="AD10" s="1271"/>
      <c r="AE10" s="1271"/>
      <c r="AF10" s="1272">
        <f>基本情報!$F$8</f>
        <v>0</v>
      </c>
      <c r="AG10" s="1272"/>
      <c r="AH10" s="1272"/>
      <c r="AI10" s="1272"/>
      <c r="AJ10" s="1272"/>
      <c r="AK10" s="1272"/>
      <c r="AL10" s="1272"/>
    </row>
    <row r="11" spans="1:38" s="128" customFormat="1" ht="22.5" customHeight="1">
      <c r="A11" s="123"/>
      <c r="G11" s="1273" t="s">
        <v>360</v>
      </c>
      <c r="H11" s="1273"/>
      <c r="I11" s="1273"/>
      <c r="J11" s="1273"/>
      <c r="K11" s="1285">
        <f>基本情報!$F$9</f>
        <v>0</v>
      </c>
      <c r="L11" s="1285"/>
      <c r="M11" s="1285"/>
      <c r="N11" s="1285"/>
      <c r="O11" s="1285"/>
      <c r="P11" s="1285"/>
      <c r="S11" s="129"/>
      <c r="T11" s="123"/>
      <c r="AB11" s="1273" t="s">
        <v>360</v>
      </c>
      <c r="AC11" s="1273"/>
      <c r="AD11" s="1273"/>
      <c r="AE11" s="1273"/>
      <c r="AF11" s="1274">
        <f>基本情報!$F$9</f>
        <v>0</v>
      </c>
      <c r="AG11" s="1274"/>
      <c r="AH11" s="1274"/>
      <c r="AI11" s="1274"/>
      <c r="AJ11" s="1274"/>
      <c r="AK11" s="1274"/>
      <c r="AL11" s="129"/>
    </row>
    <row r="12" spans="1:38" ht="8.25" customHeight="1">
      <c r="A12" s="1275"/>
      <c r="B12" s="1275"/>
      <c r="C12" s="1275"/>
      <c r="D12" s="1275"/>
      <c r="E12" s="1275"/>
      <c r="F12" s="1275"/>
      <c r="G12" s="1275"/>
      <c r="H12" s="1275"/>
      <c r="I12" s="1275"/>
      <c r="J12" s="1275"/>
      <c r="K12" s="1275"/>
      <c r="L12" s="1275"/>
      <c r="M12" s="1275"/>
      <c r="N12" s="1275"/>
      <c r="O12" s="1275"/>
      <c r="P12" s="1275"/>
      <c r="Q12" s="1275"/>
      <c r="R12" s="1275"/>
      <c r="S12" s="1275"/>
      <c r="T12" s="1275"/>
      <c r="U12" s="1275"/>
      <c r="V12" s="1275"/>
      <c r="W12" s="1275"/>
      <c r="X12" s="1275"/>
      <c r="Y12" s="1275"/>
      <c r="Z12" s="1275"/>
      <c r="AA12" s="1275"/>
      <c r="AB12" s="1275"/>
      <c r="AC12" s="1275"/>
      <c r="AD12" s="1275"/>
      <c r="AE12" s="1275"/>
      <c r="AF12" s="1275"/>
      <c r="AG12" s="1275"/>
      <c r="AH12" s="1275"/>
      <c r="AI12" s="1275"/>
      <c r="AJ12" s="1275"/>
      <c r="AK12" s="1275"/>
      <c r="AL12" s="1275"/>
    </row>
    <row r="13" spans="1:38" ht="12.75" customHeight="1">
      <c r="A13" s="1268" t="s">
        <v>361</v>
      </c>
      <c r="B13" s="1268"/>
      <c r="C13" s="1268"/>
      <c r="D13" s="1268"/>
      <c r="E13" s="1268"/>
      <c r="F13" s="1268"/>
      <c r="G13" s="1268"/>
      <c r="H13" s="1268"/>
      <c r="I13" s="1268"/>
      <c r="J13" s="1268"/>
      <c r="K13" s="1268"/>
      <c r="L13" s="1268"/>
      <c r="M13" s="1268"/>
      <c r="N13" s="1268"/>
      <c r="O13" s="1268"/>
      <c r="P13" s="1268"/>
      <c r="Q13" s="1268"/>
      <c r="R13" s="1268"/>
      <c r="S13" s="1268"/>
      <c r="T13" s="1268" t="s">
        <v>361</v>
      </c>
      <c r="U13" s="1268"/>
      <c r="V13" s="1268"/>
      <c r="W13" s="1268"/>
      <c r="X13" s="1268"/>
      <c r="Y13" s="1268"/>
      <c r="Z13" s="1268"/>
      <c r="AA13" s="1268"/>
      <c r="AB13" s="1268"/>
      <c r="AC13" s="1268"/>
      <c r="AD13" s="1268"/>
      <c r="AE13" s="1268"/>
      <c r="AF13" s="1268"/>
      <c r="AG13" s="1268"/>
      <c r="AH13" s="1268"/>
      <c r="AI13" s="1268"/>
      <c r="AJ13" s="1268"/>
      <c r="AK13" s="1268"/>
      <c r="AL13" s="1268"/>
    </row>
    <row r="14" spans="1:38" ht="22.5" customHeight="1">
      <c r="A14" s="1268"/>
      <c r="B14" s="1268"/>
      <c r="C14" s="1268"/>
      <c r="D14" s="1268"/>
      <c r="E14" s="1268"/>
      <c r="F14" s="1268"/>
      <c r="G14" s="1268"/>
      <c r="H14" s="1268"/>
      <c r="I14" s="1268"/>
      <c r="J14" s="1268"/>
      <c r="K14" s="1268"/>
      <c r="L14" s="1268"/>
      <c r="M14" s="1268"/>
      <c r="N14" s="1268"/>
      <c r="O14" s="1268"/>
      <c r="P14" s="1268"/>
      <c r="Q14" s="1268"/>
      <c r="R14" s="1268"/>
      <c r="S14" s="1268"/>
      <c r="T14" s="1268"/>
      <c r="U14" s="1268"/>
      <c r="V14" s="1268"/>
      <c r="W14" s="1268"/>
      <c r="X14" s="1268"/>
      <c r="Y14" s="1268"/>
      <c r="Z14" s="1268"/>
      <c r="AA14" s="1268"/>
      <c r="AB14" s="1268"/>
      <c r="AC14" s="1268"/>
      <c r="AD14" s="1268"/>
      <c r="AE14" s="1268"/>
      <c r="AF14" s="1268"/>
      <c r="AG14" s="1268"/>
      <c r="AH14" s="1268"/>
      <c r="AI14" s="1268"/>
      <c r="AJ14" s="1268"/>
      <c r="AK14" s="1268"/>
      <c r="AL14" s="1268"/>
    </row>
    <row r="15" spans="1:38" ht="10.5" customHeight="1"/>
    <row r="16" spans="1:38" ht="18.75" customHeight="1">
      <c r="A16" s="124"/>
      <c r="J16" s="193" t="s">
        <v>80</v>
      </c>
      <c r="T16" s="124"/>
      <c r="AC16" s="193" t="s">
        <v>80</v>
      </c>
    </row>
    <row r="17" spans="1:38" ht="10.5" customHeight="1">
      <c r="A17" s="123"/>
      <c r="T17" s="123"/>
    </row>
    <row r="18" spans="1:38" ht="20.25" customHeight="1">
      <c r="A18" s="1255" t="s">
        <v>226</v>
      </c>
      <c r="B18" s="1255"/>
      <c r="C18" s="1255"/>
      <c r="D18" s="1255"/>
      <c r="E18" s="1255"/>
      <c r="F18" s="1259">
        <f>基本情報!$F$4</f>
        <v>0</v>
      </c>
      <c r="G18" s="1259"/>
      <c r="H18" s="1259"/>
      <c r="I18" s="1259"/>
      <c r="J18" s="1259"/>
      <c r="K18" s="1259"/>
      <c r="L18" s="1259"/>
      <c r="M18" s="1259"/>
      <c r="N18" s="1259"/>
      <c r="O18" s="1259"/>
      <c r="P18" s="1259"/>
      <c r="Q18" s="1259"/>
      <c r="R18" s="124"/>
      <c r="S18" s="124"/>
      <c r="T18" s="1255" t="s">
        <v>226</v>
      </c>
      <c r="U18" s="1255"/>
      <c r="V18" s="1255"/>
      <c r="W18" s="1255"/>
      <c r="X18" s="1255"/>
      <c r="Y18" s="1269">
        <f>基本情報!$F$4</f>
        <v>0</v>
      </c>
      <c r="Z18" s="1269"/>
      <c r="AA18" s="1269"/>
      <c r="AB18" s="1269"/>
      <c r="AC18" s="1269"/>
      <c r="AD18" s="1269"/>
      <c r="AE18" s="1269"/>
      <c r="AF18" s="1269"/>
      <c r="AG18" s="1269"/>
      <c r="AH18" s="1269"/>
      <c r="AI18" s="1269"/>
      <c r="AJ18" s="1269"/>
      <c r="AK18" s="124"/>
      <c r="AL18" s="124"/>
    </row>
    <row r="19" spans="1:38" ht="10.5" customHeight="1"/>
    <row r="20" spans="1:38" s="129" customFormat="1" ht="20.25" customHeight="1">
      <c r="A20" s="1255" t="s">
        <v>395</v>
      </c>
      <c r="B20" s="1255"/>
      <c r="C20" s="1255"/>
      <c r="D20" s="1255"/>
      <c r="E20" s="1255"/>
      <c r="H20" s="129" t="s">
        <v>396</v>
      </c>
      <c r="M20" s="1270" t="s">
        <v>397</v>
      </c>
      <c r="N20" s="1270"/>
      <c r="O20" s="1270"/>
      <c r="T20" s="1255" t="s">
        <v>395</v>
      </c>
      <c r="U20" s="1255"/>
      <c r="V20" s="1255"/>
      <c r="W20" s="1255"/>
      <c r="X20" s="1255"/>
      <c r="AA20" s="129" t="s">
        <v>396</v>
      </c>
      <c r="AF20" s="1270" t="s">
        <v>397</v>
      </c>
      <c r="AG20" s="1270"/>
      <c r="AH20" s="1270"/>
    </row>
    <row r="21" spans="1:38" s="129" customFormat="1" ht="20.25" customHeight="1">
      <c r="A21" s="125"/>
      <c r="C21" s="196" t="s">
        <v>222</v>
      </c>
      <c r="D21" s="1262"/>
      <c r="E21" s="1262"/>
      <c r="F21" s="131" t="s">
        <v>390</v>
      </c>
      <c r="G21" s="131"/>
      <c r="H21" s="196" t="s">
        <v>222</v>
      </c>
      <c r="I21" s="1262"/>
      <c r="J21" s="1262"/>
      <c r="K21" s="131" t="s">
        <v>391</v>
      </c>
      <c r="L21" s="131"/>
      <c r="M21" s="131"/>
      <c r="N21" s="196" t="s">
        <v>222</v>
      </c>
      <c r="O21" s="1262"/>
      <c r="P21" s="1262"/>
      <c r="Q21" s="131" t="s">
        <v>391</v>
      </c>
      <c r="R21" s="131"/>
      <c r="T21" s="125"/>
      <c r="V21" s="196" t="s">
        <v>222</v>
      </c>
      <c r="W21" s="1262">
        <v>5</v>
      </c>
      <c r="X21" s="1262"/>
      <c r="Y21" s="131" t="s">
        <v>390</v>
      </c>
      <c r="Z21" s="131"/>
      <c r="AA21" s="196" t="s">
        <v>222</v>
      </c>
      <c r="AB21" s="1262">
        <v>28</v>
      </c>
      <c r="AC21" s="1262"/>
      <c r="AD21" s="131" t="s">
        <v>391</v>
      </c>
      <c r="AE21" s="131"/>
      <c r="AF21" s="131"/>
      <c r="AG21" s="196" t="s">
        <v>222</v>
      </c>
      <c r="AH21" s="1262">
        <v>6</v>
      </c>
      <c r="AI21" s="1262"/>
      <c r="AJ21" s="131" t="s">
        <v>391</v>
      </c>
      <c r="AK21" s="131"/>
    </row>
    <row r="22" spans="1:38" s="129" customFormat="1" ht="12" customHeight="1">
      <c r="A22" s="125"/>
      <c r="T22" s="125"/>
    </row>
    <row r="23" spans="1:38" s="129" customFormat="1" ht="20.25" customHeight="1">
      <c r="A23" s="1255" t="s">
        <v>394</v>
      </c>
      <c r="B23" s="1255"/>
      <c r="C23" s="1255"/>
      <c r="D23" s="1255"/>
      <c r="E23" s="1255"/>
      <c r="F23" s="1255"/>
      <c r="J23" s="129" t="s">
        <v>392</v>
      </c>
      <c r="O23" s="129" t="s">
        <v>393</v>
      </c>
      <c r="T23" s="1255" t="s">
        <v>394</v>
      </c>
      <c r="U23" s="1255"/>
      <c r="V23" s="1255"/>
      <c r="W23" s="1255"/>
      <c r="X23" s="1255"/>
      <c r="Y23" s="1255"/>
      <c r="AC23" s="129" t="s">
        <v>392</v>
      </c>
      <c r="AH23" s="129" t="s">
        <v>393</v>
      </c>
    </row>
    <row r="24" spans="1:38" s="129" customFormat="1" ht="27.75" customHeight="1">
      <c r="A24" s="1258"/>
      <c r="B24" s="1258"/>
      <c r="C24" s="1260"/>
      <c r="D24" s="1260"/>
      <c r="E24" s="1260"/>
      <c r="F24" s="1260"/>
      <c r="G24" s="1260"/>
      <c r="H24" s="1260"/>
      <c r="I24" s="195"/>
      <c r="J24" s="1261"/>
      <c r="K24" s="1261"/>
      <c r="L24" s="1261"/>
      <c r="M24" s="1261"/>
      <c r="N24" s="196" t="s">
        <v>224</v>
      </c>
      <c r="O24" s="1261"/>
      <c r="P24" s="1261"/>
      <c r="Q24" s="1261"/>
      <c r="R24" s="1261"/>
      <c r="T24" s="1258"/>
      <c r="U24" s="1258"/>
      <c r="V24" s="1260">
        <v>45821</v>
      </c>
      <c r="W24" s="1260"/>
      <c r="X24" s="1260"/>
      <c r="Y24" s="1260"/>
      <c r="Z24" s="1260"/>
      <c r="AA24" s="1260"/>
      <c r="AB24" s="195"/>
      <c r="AC24" s="1261">
        <v>0.4375</v>
      </c>
      <c r="AD24" s="1261"/>
      <c r="AE24" s="1261"/>
      <c r="AF24" s="1261"/>
      <c r="AG24" s="196" t="s">
        <v>224</v>
      </c>
      <c r="AH24" s="1261">
        <v>0.58333333333333337</v>
      </c>
      <c r="AI24" s="1261"/>
      <c r="AJ24" s="1261"/>
      <c r="AK24" s="1261"/>
    </row>
    <row r="25" spans="1:38" ht="13.5" customHeight="1">
      <c r="A25" s="126"/>
      <c r="T25" s="126"/>
    </row>
    <row r="26" spans="1:38" ht="22.5" customHeight="1">
      <c r="A26" s="1255" t="s">
        <v>220</v>
      </c>
      <c r="B26" s="1255"/>
      <c r="C26" s="1255"/>
      <c r="D26" s="1255"/>
      <c r="T26" s="1255" t="s">
        <v>220</v>
      </c>
      <c r="U26" s="1255"/>
      <c r="V26" s="1255"/>
      <c r="W26" s="1255"/>
    </row>
    <row r="27" spans="1:38" ht="23.25" customHeight="1">
      <c r="A27" s="1256" t="s">
        <v>613</v>
      </c>
      <c r="B27" s="1257"/>
      <c r="C27" s="1257"/>
      <c r="D27" s="1257"/>
      <c r="E27" s="1257"/>
      <c r="F27" s="245"/>
      <c r="G27" s="132" t="s">
        <v>225</v>
      </c>
      <c r="H27" s="1263"/>
      <c r="I27" s="1263"/>
      <c r="J27" s="246" t="s">
        <v>387</v>
      </c>
      <c r="K27" s="133"/>
      <c r="L27" s="244"/>
      <c r="M27" s="124"/>
      <c r="N27" s="124"/>
      <c r="O27" s="124"/>
      <c r="P27" s="124"/>
      <c r="Q27" s="124"/>
      <c r="R27" s="124"/>
      <c r="S27" s="124"/>
      <c r="T27" s="1256" t="s">
        <v>613</v>
      </c>
      <c r="U27" s="1257"/>
      <c r="V27" s="1257"/>
      <c r="W27" s="1257"/>
      <c r="X27" s="1257"/>
      <c r="Y27" s="245"/>
      <c r="Z27" s="132" t="s">
        <v>225</v>
      </c>
      <c r="AA27" s="1263">
        <v>3</v>
      </c>
      <c r="AB27" s="1263"/>
      <c r="AC27" s="246" t="s">
        <v>387</v>
      </c>
      <c r="AD27" s="133"/>
      <c r="AE27" s="244"/>
      <c r="AF27" s="124"/>
      <c r="AG27" s="124"/>
      <c r="AH27" s="124"/>
      <c r="AI27" s="124"/>
      <c r="AJ27" s="124"/>
      <c r="AK27" s="124"/>
      <c r="AL27" s="124"/>
    </row>
    <row r="28" spans="1:38" ht="23.25" customHeight="1">
      <c r="A28" s="1264" t="s">
        <v>614</v>
      </c>
      <c r="B28" s="1264"/>
      <c r="C28" s="1264"/>
      <c r="D28" s="1264"/>
      <c r="E28" s="1264"/>
      <c r="F28" s="1264"/>
      <c r="G28" s="132" t="s">
        <v>225</v>
      </c>
      <c r="H28" s="1263"/>
      <c r="I28" s="1263"/>
      <c r="J28" s="246" t="s">
        <v>615</v>
      </c>
      <c r="K28" s="133"/>
      <c r="L28" s="244"/>
      <c r="M28" s="243"/>
      <c r="N28" s="124"/>
      <c r="T28" s="1264" t="s">
        <v>614</v>
      </c>
      <c r="U28" s="1264"/>
      <c r="V28" s="1264"/>
      <c r="W28" s="1264"/>
      <c r="X28" s="1264"/>
      <c r="Y28" s="1264"/>
      <c r="Z28" s="132" t="s">
        <v>225</v>
      </c>
      <c r="AA28" s="1263">
        <v>3</v>
      </c>
      <c r="AB28" s="1263"/>
      <c r="AC28" s="246" t="s">
        <v>615</v>
      </c>
      <c r="AD28" s="133"/>
      <c r="AE28" s="244"/>
      <c r="AF28" s="243"/>
      <c r="AG28" s="124"/>
    </row>
    <row r="29" spans="1:38" ht="12" customHeight="1">
      <c r="A29" s="123"/>
      <c r="T29" s="123"/>
    </row>
    <row r="30" spans="1:38" ht="45" customHeight="1">
      <c r="A30" s="123"/>
      <c r="T30" s="123"/>
    </row>
    <row r="31" spans="1:38" s="12" customFormat="1" ht="36.75" customHeight="1">
      <c r="A31" s="1266" t="s">
        <v>427</v>
      </c>
      <c r="B31" s="1266"/>
      <c r="C31" s="1266"/>
      <c r="D31" s="1266"/>
      <c r="E31" s="1266"/>
      <c r="F31" s="1266"/>
      <c r="G31" s="1266"/>
      <c r="H31" s="1266"/>
      <c r="I31" s="1266"/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 t="s">
        <v>427</v>
      </c>
      <c r="U31" s="1266"/>
      <c r="V31" s="1266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1266"/>
      <c r="AJ31" s="1266"/>
      <c r="AK31" s="1266"/>
      <c r="AL31" s="1266"/>
    </row>
    <row r="32" spans="1:38" s="12" customFormat="1" ht="20.25" customHeight="1">
      <c r="A32" s="123"/>
      <c r="B32" s="196"/>
      <c r="C32" s="266" t="s">
        <v>420</v>
      </c>
      <c r="D32" t="s">
        <v>424</v>
      </c>
      <c r="E32" s="114"/>
      <c r="F32" s="55"/>
      <c r="G32"/>
      <c r="H32" s="266" t="s">
        <v>420</v>
      </c>
      <c r="I32" s="55" t="s">
        <v>423</v>
      </c>
      <c r="J32" s="265" t="s">
        <v>426</v>
      </c>
      <c r="K32" s="1265"/>
      <c r="L32" s="1265"/>
      <c r="M32" t="s">
        <v>425</v>
      </c>
      <c r="N32"/>
      <c r="O32"/>
      <c r="P32" s="196"/>
      <c r="Q32"/>
      <c r="R32"/>
      <c r="S32"/>
      <c r="T32" s="123"/>
      <c r="U32" s="196"/>
      <c r="V32" s="266" t="s">
        <v>420</v>
      </c>
      <c r="W32" t="s">
        <v>424</v>
      </c>
      <c r="X32" s="114"/>
      <c r="Y32" s="55"/>
      <c r="Z32"/>
      <c r="AA32" s="266" t="s">
        <v>412</v>
      </c>
      <c r="AB32" s="55" t="s">
        <v>423</v>
      </c>
      <c r="AC32" s="265" t="s">
        <v>426</v>
      </c>
      <c r="AD32" s="1267">
        <v>1</v>
      </c>
      <c r="AE32" s="1267"/>
      <c r="AF32" t="s">
        <v>425</v>
      </c>
      <c r="AG32"/>
      <c r="AH32"/>
      <c r="AI32" s="196"/>
      <c r="AJ32"/>
      <c r="AK32"/>
      <c r="AL32"/>
    </row>
    <row r="33" spans="1:38" s="12" customFormat="1" ht="9" customHeight="1">
      <c r="A33" s="123"/>
      <c r="B33" s="196"/>
      <c r="C33" s="266"/>
      <c r="D33"/>
      <c r="E33" s="114"/>
      <c r="F33" s="114"/>
      <c r="G33" s="196"/>
      <c r="H33"/>
      <c r="I33"/>
      <c r="J33"/>
      <c r="K33"/>
      <c r="L33"/>
      <c r="M33"/>
      <c r="N33"/>
      <c r="O33"/>
      <c r="P33"/>
      <c r="Q33"/>
      <c r="R33"/>
      <c r="S33"/>
      <c r="T33" s="123"/>
      <c r="U33" s="196"/>
      <c r="V33" s="114"/>
      <c r="W33" s="114"/>
      <c r="X33" s="114"/>
      <c r="Y33" s="114"/>
      <c r="Z33" s="196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2" customFormat="1" ht="19.5" customHeight="1">
      <c r="A34" s="229" t="s">
        <v>388</v>
      </c>
      <c r="B34" s="229"/>
      <c r="C34" s="229"/>
      <c r="D34" s="229"/>
      <c r="E34" s="138"/>
      <c r="F34" s="138"/>
      <c r="G34" s="138"/>
      <c r="H34" s="138"/>
      <c r="I34" s="138"/>
      <c r="K34" s="138"/>
      <c r="L34" s="138"/>
      <c r="M34" s="138"/>
      <c r="N34" s="138"/>
      <c r="O34" s="138"/>
      <c r="P34" s="138"/>
      <c r="Q34" s="138"/>
      <c r="R34" s="138"/>
      <c r="S34" s="138"/>
      <c r="T34" s="229" t="s">
        <v>388</v>
      </c>
      <c r="U34" s="229"/>
      <c r="V34" s="229"/>
      <c r="W34" s="229"/>
      <c r="X34" s="138"/>
      <c r="Y34" s="138"/>
      <c r="Z34" s="138"/>
      <c r="AA34" s="138"/>
      <c r="AB34" s="138"/>
      <c r="AD34" s="138"/>
      <c r="AE34" s="138"/>
      <c r="AF34" s="138"/>
      <c r="AG34" s="138"/>
      <c r="AH34" s="138"/>
      <c r="AI34" s="138"/>
      <c r="AJ34" s="138"/>
      <c r="AK34" s="138"/>
      <c r="AL34" s="138"/>
    </row>
    <row r="35" spans="1:38" s="12" customFormat="1" ht="19.5" customHeight="1">
      <c r="B35" s="229" t="s">
        <v>616</v>
      </c>
      <c r="D35" s="229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U35" s="229" t="s">
        <v>616</v>
      </c>
      <c r="W35" s="229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</row>
    <row r="36" spans="1:38" s="12" customFormat="1" ht="19.5" customHeight="1">
      <c r="B36" s="229" t="s">
        <v>617</v>
      </c>
      <c r="C36" s="229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U36" s="229" t="s">
        <v>617</v>
      </c>
      <c r="V36" s="229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</row>
    <row r="37" spans="1:38" ht="19.5" customHeight="1">
      <c r="A37" s="12"/>
      <c r="B37" s="229"/>
      <c r="C37" s="229"/>
      <c r="D37" s="229" t="s">
        <v>646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2"/>
      <c r="U37" s="229"/>
      <c r="V37" s="229"/>
      <c r="W37" s="229" t="s">
        <v>389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</row>
    <row r="38" spans="1:38" ht="19.5" customHeight="1">
      <c r="A38" s="229" t="s">
        <v>618</v>
      </c>
      <c r="C38" s="229"/>
      <c r="D38" s="229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229" t="s">
        <v>618</v>
      </c>
      <c r="V38" s="229"/>
      <c r="W38" s="229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</row>
    <row r="39" spans="1:38" ht="19.5" customHeight="1">
      <c r="A39" s="229" t="s">
        <v>619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229" t="s">
        <v>619</v>
      </c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</row>
    <row r="40" spans="1:38" ht="21" customHeight="1">
      <c r="A40" s="229" t="s">
        <v>620</v>
      </c>
      <c r="T40" s="229" t="s">
        <v>620</v>
      </c>
    </row>
    <row r="41" spans="1:38" ht="21" customHeight="1">
      <c r="A41" s="229" t="s">
        <v>621</v>
      </c>
      <c r="T41" s="229" t="s">
        <v>621</v>
      </c>
    </row>
    <row r="42" spans="1:38" ht="21" customHeight="1"/>
    <row r="43" spans="1:38" ht="21" customHeight="1"/>
    <row r="45" spans="1:38">
      <c r="B45" t="s">
        <v>421</v>
      </c>
      <c r="C45" t="s">
        <v>385</v>
      </c>
      <c r="V45" t="s">
        <v>385</v>
      </c>
    </row>
    <row r="46" spans="1:38">
      <c r="B46" t="s">
        <v>422</v>
      </c>
      <c r="C46" t="s">
        <v>386</v>
      </c>
      <c r="V46" t="s">
        <v>386</v>
      </c>
    </row>
  </sheetData>
  <sheetProtection sheet="1" objects="1" scenarios="1"/>
  <mergeCells count="73">
    <mergeCell ref="G11:J11"/>
    <mergeCell ref="K11:P11"/>
    <mergeCell ref="A12:S12"/>
    <mergeCell ref="A13:S14"/>
    <mergeCell ref="A20:E20"/>
    <mergeCell ref="M20:O20"/>
    <mergeCell ref="G8:J8"/>
    <mergeCell ref="G9:J9"/>
    <mergeCell ref="K9:L9"/>
    <mergeCell ref="M9:P9"/>
    <mergeCell ref="G10:J10"/>
    <mergeCell ref="K10:S10"/>
    <mergeCell ref="Q1:S1"/>
    <mergeCell ref="N5:S5"/>
    <mergeCell ref="L5:M5"/>
    <mergeCell ref="G7:J7"/>
    <mergeCell ref="K7:R7"/>
    <mergeCell ref="A3:S3"/>
    <mergeCell ref="A6:G6"/>
    <mergeCell ref="AJ1:AL1"/>
    <mergeCell ref="T3:AL3"/>
    <mergeCell ref="AE5:AF5"/>
    <mergeCell ref="AG5:AL5"/>
    <mergeCell ref="T6:Z6"/>
    <mergeCell ref="T7:Z7"/>
    <mergeCell ref="AB7:AE7"/>
    <mergeCell ref="AF7:AK7"/>
    <mergeCell ref="AB8:AE8"/>
    <mergeCell ref="AB9:AE9"/>
    <mergeCell ref="AF9:AG9"/>
    <mergeCell ref="AH9:AK9"/>
    <mergeCell ref="AB10:AE10"/>
    <mergeCell ref="AF10:AL10"/>
    <mergeCell ref="AB11:AE11"/>
    <mergeCell ref="AF11:AK11"/>
    <mergeCell ref="T12:AL12"/>
    <mergeCell ref="T13:AL14"/>
    <mergeCell ref="T18:X18"/>
    <mergeCell ref="Y18:AJ18"/>
    <mergeCell ref="T20:X20"/>
    <mergeCell ref="AF20:AH20"/>
    <mergeCell ref="AH21:AI21"/>
    <mergeCell ref="T23:Y23"/>
    <mergeCell ref="T24:U24"/>
    <mergeCell ref="V24:AA24"/>
    <mergeCell ref="AC24:AF24"/>
    <mergeCell ref="AH24:AK24"/>
    <mergeCell ref="T26:W26"/>
    <mergeCell ref="T27:X27"/>
    <mergeCell ref="W21:X21"/>
    <mergeCell ref="AB21:AC21"/>
    <mergeCell ref="AA27:AB27"/>
    <mergeCell ref="T28:Y28"/>
    <mergeCell ref="AA28:AB28"/>
    <mergeCell ref="H28:I28"/>
    <mergeCell ref="K32:L32"/>
    <mergeCell ref="A31:S31"/>
    <mergeCell ref="A28:F28"/>
    <mergeCell ref="T31:AL31"/>
    <mergeCell ref="AD32:AE32"/>
    <mergeCell ref="A26:D26"/>
    <mergeCell ref="A27:E27"/>
    <mergeCell ref="A23:F23"/>
    <mergeCell ref="A24:B24"/>
    <mergeCell ref="A18:E18"/>
    <mergeCell ref="F18:Q18"/>
    <mergeCell ref="C24:H24"/>
    <mergeCell ref="J24:M24"/>
    <mergeCell ref="O24:R24"/>
    <mergeCell ref="D21:E21"/>
    <mergeCell ref="H27:I27"/>
    <mergeCell ref="I21:J21"/>
    <mergeCell ref="O21:P21"/>
  </mergeCells>
  <phoneticPr fontId="3"/>
  <dataValidations count="7">
    <dataValidation allowBlank="1" showInputMessage="1" showErrorMessage="1" promptTitle="提出日" prompt="4/15と入力してください。_x000a_「令和６年４月１５日」と表示されます。" sqref="AG5:AL5" xr:uid="{00000000-0002-0000-0B00-000000000000}"/>
    <dataValidation allowBlank="1" showInputMessage="1" showErrorMessage="1" promptTitle="開始時刻" prompt="「10：30」と入力してください。_x000a_⇒「10時30分」と表示されます。" sqref="J24:M24 AC24:AF24" xr:uid="{00000000-0002-0000-0B00-000001000000}"/>
    <dataValidation allowBlank="1" showInputMessage="1" showErrorMessage="1" promptTitle="終了時刻" prompt="「14：30」と入力してください。_x000a_⇒「14時30分」と表示されます。" sqref="O24:R24 AH24:AK24" xr:uid="{00000000-0002-0000-0B00-000002000000}"/>
    <dataValidation allowBlank="1" showInputMessage="1" showErrorMessage="1" promptTitle="日付入力" prompt="「6/15」⇒「令和6年6月15日（曜日）」となります。_x000a_合わない時は、数式バーで西暦を確認してください。" sqref="C24:H24 V24:AA24" xr:uid="{00000000-0002-0000-0B00-000003000000}"/>
    <dataValidation type="list" allowBlank="1" showInputMessage="1" showErrorMessage="1" prompt="選択してください" sqref="H32 C32:C33 V32 AA32" xr:uid="{00000000-0002-0000-0B00-000004000000}">
      <formula1>$B$45:$B$46</formula1>
    </dataValidation>
    <dataValidation type="list" allowBlank="1" showInputMessage="1" showErrorMessage="1" prompt="選択してください" sqref="V33:Y33" xr:uid="{00000000-0002-0000-0B00-000005000000}">
      <formula1>$C$45:$C$46</formula1>
    </dataValidation>
    <dataValidation allowBlank="1" showInputMessage="1" showErrorMessage="1" promptTitle="提出時の日付を入力してください。" prompt="4/15と入力してください。_x000a_「令和７年４月１５日」と表示されます。" sqref="N5:S5" xr:uid="{00000000-0002-0000-0B00-000006000000}"/>
  </dataValidations>
  <pageMargins left="0.70866141732283472" right="0.31496062992125984" top="0.74803149606299213" bottom="0.55118110236220474" header="0.31496062992125984" footer="0.31496062992125984"/>
  <pageSetup paperSize="9" orientation="portrait" r:id="rId1"/>
  <headerFooter>
    <oddHeader>&amp;R&amp;D</oddHead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876B-043B-45AB-AAF9-2E4B2C61F0C5}">
  <sheetPr>
    <tabColor rgb="FF00B0F0"/>
    <pageSetUpPr fitToPage="1"/>
  </sheetPr>
  <dimension ref="A1:X32"/>
  <sheetViews>
    <sheetView showGridLines="0" showZeros="0" view="pageBreakPreview" zoomScale="80" zoomScaleNormal="70" zoomScaleSheetLayoutView="80" zoomScalePageLayoutView="55" workbookViewId="0">
      <selection activeCell="K2" sqref="K2"/>
    </sheetView>
  </sheetViews>
  <sheetFormatPr defaultColWidth="9" defaultRowHeight="13.5"/>
  <cols>
    <col min="1" max="1" width="9.625" customWidth="1"/>
    <col min="2" max="2" width="12.625" customWidth="1"/>
    <col min="3" max="3" width="5.125" customWidth="1"/>
    <col min="4" max="4" width="10" customWidth="1"/>
    <col min="5" max="5" width="10.125" customWidth="1"/>
    <col min="6" max="6" width="8.5" customWidth="1"/>
    <col min="7" max="7" width="12.5" customWidth="1"/>
    <col min="8" max="8" width="13" customWidth="1"/>
    <col min="9" max="9" width="2.875" customWidth="1"/>
    <col min="10" max="10" width="8" customWidth="1"/>
    <col min="11" max="11" width="23.125" customWidth="1"/>
    <col min="12" max="12" width="8.875" customWidth="1"/>
    <col min="13" max="13" width="9.625" customWidth="1"/>
    <col min="14" max="14" width="12.625" customWidth="1"/>
    <col min="15" max="15" width="6.625" style="114" customWidth="1"/>
    <col min="16" max="18" width="10.5" customWidth="1"/>
    <col min="19" max="19" width="12.5" customWidth="1"/>
    <col min="20" max="20" width="12.25" customWidth="1"/>
    <col min="21" max="21" width="3.625" style="114" customWidth="1"/>
    <col min="23" max="23" width="23.75" customWidth="1"/>
  </cols>
  <sheetData>
    <row r="1" spans="1:24" ht="34.5" customHeight="1" thickBot="1">
      <c r="A1" s="386" t="s">
        <v>622</v>
      </c>
      <c r="K1" s="412" t="s">
        <v>218</v>
      </c>
      <c r="L1" s="387"/>
      <c r="M1" s="127" t="s">
        <v>622</v>
      </c>
      <c r="W1" s="384" t="s">
        <v>218</v>
      </c>
      <c r="X1" s="383"/>
    </row>
    <row r="2" spans="1:24" ht="23.25" customHeight="1">
      <c r="A2" s="386"/>
      <c r="J2" t="s">
        <v>754</v>
      </c>
      <c r="K2" s="440"/>
      <c r="L2" s="417"/>
      <c r="M2" s="127"/>
      <c r="V2" t="s">
        <v>754</v>
      </c>
      <c r="W2" s="440"/>
      <c r="X2" s="417"/>
    </row>
    <row r="3" spans="1:24" ht="33" customHeight="1">
      <c r="A3" s="1333" t="s">
        <v>703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M3" s="1333" t="s">
        <v>703</v>
      </c>
      <c r="N3" s="1333"/>
      <c r="O3" s="1333"/>
      <c r="P3" s="1333"/>
      <c r="Q3" s="1333"/>
      <c r="R3" s="1333"/>
      <c r="S3" s="1333"/>
      <c r="T3" s="1333"/>
      <c r="U3" s="1333"/>
      <c r="V3" s="1333"/>
      <c r="W3" s="1333"/>
    </row>
    <row r="4" spans="1:24" ht="16.5" customHeight="1" thickBot="1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</row>
    <row r="5" spans="1:24" ht="31.5" customHeight="1" thickBot="1">
      <c r="A5" s="1334" t="s">
        <v>181</v>
      </c>
      <c r="B5" s="1335"/>
      <c r="C5" s="1247">
        <f>基本情報!$F$4</f>
        <v>0</v>
      </c>
      <c r="D5" s="1248"/>
      <c r="E5" s="1248"/>
      <c r="F5" s="1248"/>
      <c r="G5" s="1249"/>
      <c r="H5" s="415" t="s">
        <v>182</v>
      </c>
      <c r="I5" s="1336"/>
      <c r="J5" s="1336"/>
      <c r="K5" s="1337"/>
      <c r="M5" s="1334" t="s">
        <v>181</v>
      </c>
      <c r="N5" s="1335"/>
      <c r="O5" s="1247" t="s">
        <v>746</v>
      </c>
      <c r="P5" s="1248"/>
      <c r="Q5" s="1248"/>
      <c r="R5" s="1248"/>
      <c r="S5" s="1249"/>
      <c r="T5" s="415" t="s">
        <v>182</v>
      </c>
      <c r="U5" s="1336">
        <v>46177</v>
      </c>
      <c r="V5" s="1336"/>
      <c r="W5" s="1337"/>
    </row>
    <row r="6" spans="1:24" ht="31.5" customHeight="1" thickBot="1">
      <c r="A6" s="1338" t="s">
        <v>418</v>
      </c>
      <c r="B6" s="1339"/>
      <c r="C6" s="1340"/>
      <c r="D6" s="1341"/>
      <c r="E6" s="1341"/>
      <c r="F6" s="418" t="s">
        <v>417</v>
      </c>
      <c r="G6" s="1342" t="s">
        <v>736</v>
      </c>
      <c r="H6" s="1342"/>
      <c r="I6" s="1343"/>
      <c r="J6" s="1344"/>
      <c r="K6" s="419" t="s">
        <v>737</v>
      </c>
      <c r="M6" s="1338" t="s">
        <v>418</v>
      </c>
      <c r="N6" s="1339"/>
      <c r="O6" s="1340">
        <v>4</v>
      </c>
      <c r="P6" s="1341"/>
      <c r="Q6" s="1341"/>
      <c r="R6" s="418" t="s">
        <v>417</v>
      </c>
      <c r="S6" s="1342" t="s">
        <v>736</v>
      </c>
      <c r="T6" s="1342"/>
      <c r="U6" s="1343">
        <v>8</v>
      </c>
      <c r="V6" s="1344"/>
      <c r="W6" s="419" t="s">
        <v>737</v>
      </c>
    </row>
    <row r="7" spans="1:24" ht="48" customHeight="1">
      <c r="A7" s="1345" t="s">
        <v>624</v>
      </c>
      <c r="B7" s="1346"/>
      <c r="C7" s="1346"/>
      <c r="D7" s="1346"/>
      <c r="E7" s="1346"/>
      <c r="F7" s="1346"/>
      <c r="G7" s="1346"/>
      <c r="H7" s="1346"/>
      <c r="I7" s="1346"/>
      <c r="J7" s="1346"/>
      <c r="K7" s="369"/>
      <c r="M7" s="1345" t="s">
        <v>624</v>
      </c>
      <c r="N7" s="1346"/>
      <c r="O7" s="1346"/>
      <c r="P7" s="1346"/>
      <c r="Q7" s="1346"/>
      <c r="R7" s="1346"/>
      <c r="S7" s="1346"/>
      <c r="T7" s="1346"/>
      <c r="U7" s="1346"/>
      <c r="V7" s="1346"/>
      <c r="W7" s="369"/>
    </row>
    <row r="8" spans="1:24" ht="32.450000000000003" customHeight="1">
      <c r="A8" s="1300" t="s">
        <v>753</v>
      </c>
      <c r="B8" s="1301"/>
      <c r="C8" s="1347" t="s">
        <v>183</v>
      </c>
      <c r="D8" s="1348"/>
      <c r="E8" s="1348"/>
      <c r="F8" s="1349"/>
      <c r="G8" s="371" t="s">
        <v>184</v>
      </c>
      <c r="H8" s="370" t="s">
        <v>185</v>
      </c>
      <c r="I8" s="1347" t="s">
        <v>186</v>
      </c>
      <c r="J8" s="1348"/>
      <c r="K8" s="1350"/>
      <c r="M8" s="1300" t="s">
        <v>753</v>
      </c>
      <c r="N8" s="1301"/>
      <c r="O8" s="1347" t="s">
        <v>183</v>
      </c>
      <c r="P8" s="1348"/>
      <c r="Q8" s="1348"/>
      <c r="R8" s="1349"/>
      <c r="S8" s="371" t="s">
        <v>184</v>
      </c>
      <c r="T8" s="370" t="s">
        <v>185</v>
      </c>
      <c r="U8" s="1347" t="s">
        <v>186</v>
      </c>
      <c r="V8" s="1348"/>
      <c r="W8" s="1350"/>
    </row>
    <row r="9" spans="1:24" ht="40.15" customHeight="1">
      <c r="A9" s="1302" t="s">
        <v>629</v>
      </c>
      <c r="B9" s="1303"/>
      <c r="C9" s="1361" t="s">
        <v>187</v>
      </c>
      <c r="D9" s="1362"/>
      <c r="E9" s="1362"/>
      <c r="F9" s="1303"/>
      <c r="G9" s="436" t="s">
        <v>188</v>
      </c>
      <c r="H9" s="1363" t="s">
        <v>189</v>
      </c>
      <c r="I9" s="1364"/>
      <c r="J9" s="1364"/>
      <c r="K9" s="1365"/>
      <c r="M9" s="1302" t="s">
        <v>629</v>
      </c>
      <c r="N9" s="1303"/>
      <c r="O9" s="1361" t="s">
        <v>187</v>
      </c>
      <c r="P9" s="1362"/>
      <c r="Q9" s="1362"/>
      <c r="R9" s="1303"/>
      <c r="S9" s="436" t="s">
        <v>188</v>
      </c>
      <c r="T9" s="1363" t="s">
        <v>189</v>
      </c>
      <c r="U9" s="1364"/>
      <c r="V9" s="1364"/>
      <c r="W9" s="1365"/>
    </row>
    <row r="10" spans="1:24" ht="33" customHeight="1">
      <c r="A10" s="1286" t="s">
        <v>190</v>
      </c>
      <c r="B10" s="1287"/>
      <c r="C10" s="1351" t="s">
        <v>191</v>
      </c>
      <c r="D10" s="1352"/>
      <c r="E10" s="1352"/>
      <c r="F10" s="1353"/>
      <c r="G10" s="434" t="s">
        <v>192</v>
      </c>
      <c r="H10" s="367" t="s">
        <v>193</v>
      </c>
      <c r="I10" s="372" t="s">
        <v>625</v>
      </c>
      <c r="J10" s="1354"/>
      <c r="K10" s="1355"/>
      <c r="M10" s="1286" t="s">
        <v>190</v>
      </c>
      <c r="N10" s="1287"/>
      <c r="O10" s="1351" t="s">
        <v>191</v>
      </c>
      <c r="P10" s="1352"/>
      <c r="Q10" s="1352"/>
      <c r="R10" s="1353"/>
      <c r="S10" s="434" t="s">
        <v>192</v>
      </c>
      <c r="T10" s="367" t="s">
        <v>193</v>
      </c>
      <c r="U10" s="372" t="s">
        <v>625</v>
      </c>
      <c r="V10" s="1354"/>
      <c r="W10" s="1355"/>
    </row>
    <row r="11" spans="1:24" ht="33" customHeight="1">
      <c r="A11" s="1290"/>
      <c r="B11" s="1291"/>
      <c r="C11" s="1356" t="s">
        <v>194</v>
      </c>
      <c r="D11" s="1357"/>
      <c r="E11" s="1357"/>
      <c r="F11" s="1358"/>
      <c r="G11" s="435" t="s">
        <v>195</v>
      </c>
      <c r="H11" s="373" t="s">
        <v>193</v>
      </c>
      <c r="I11" s="374" t="s">
        <v>626</v>
      </c>
      <c r="J11" s="1359"/>
      <c r="K11" s="1360"/>
      <c r="M11" s="1290"/>
      <c r="N11" s="1291"/>
      <c r="O11" s="1356" t="s">
        <v>194</v>
      </c>
      <c r="P11" s="1357"/>
      <c r="Q11" s="1357"/>
      <c r="R11" s="1358"/>
      <c r="S11" s="435" t="s">
        <v>195</v>
      </c>
      <c r="T11" s="373" t="s">
        <v>193</v>
      </c>
      <c r="U11" s="374" t="s">
        <v>626</v>
      </c>
      <c r="V11" s="1359"/>
      <c r="W11" s="1360"/>
    </row>
    <row r="12" spans="1:24" ht="33" customHeight="1">
      <c r="A12" s="1286" t="s">
        <v>196</v>
      </c>
      <c r="B12" s="1287"/>
      <c r="C12" s="1304" t="s">
        <v>197</v>
      </c>
      <c r="D12" s="1305"/>
      <c r="E12" s="1305"/>
      <c r="F12" s="1306"/>
      <c r="G12" s="1307" t="s">
        <v>195</v>
      </c>
      <c r="H12" s="1309" t="s">
        <v>198</v>
      </c>
      <c r="I12" s="375" t="s">
        <v>398</v>
      </c>
      <c r="J12" s="1312"/>
      <c r="K12" s="1313"/>
      <c r="M12" s="1286" t="s">
        <v>196</v>
      </c>
      <c r="N12" s="1287"/>
      <c r="O12" s="1304" t="s">
        <v>197</v>
      </c>
      <c r="P12" s="1305"/>
      <c r="Q12" s="1305"/>
      <c r="R12" s="1306"/>
      <c r="S12" s="1307" t="s">
        <v>195</v>
      </c>
      <c r="T12" s="1309" t="s">
        <v>198</v>
      </c>
      <c r="U12" s="375" t="s">
        <v>398</v>
      </c>
      <c r="V12" s="1312"/>
      <c r="W12" s="1313"/>
    </row>
    <row r="13" spans="1:24" ht="33" customHeight="1">
      <c r="A13" s="1288"/>
      <c r="B13" s="1289"/>
      <c r="C13" s="1314" t="s">
        <v>199</v>
      </c>
      <c r="D13" s="1315"/>
      <c r="E13" s="1315"/>
      <c r="F13" s="1316"/>
      <c r="G13" s="1307"/>
      <c r="H13" s="1310"/>
      <c r="I13" s="376" t="s">
        <v>399</v>
      </c>
      <c r="J13" s="1317"/>
      <c r="K13" s="1318"/>
      <c r="M13" s="1288"/>
      <c r="N13" s="1289"/>
      <c r="O13" s="1314" t="s">
        <v>199</v>
      </c>
      <c r="P13" s="1315"/>
      <c r="Q13" s="1315"/>
      <c r="R13" s="1316"/>
      <c r="S13" s="1307"/>
      <c r="T13" s="1310"/>
      <c r="U13" s="376" t="s">
        <v>399</v>
      </c>
      <c r="V13" s="1317"/>
      <c r="W13" s="1318"/>
    </row>
    <row r="14" spans="1:24" ht="33" customHeight="1">
      <c r="A14" s="1288"/>
      <c r="B14" s="1289"/>
      <c r="C14" s="1319" t="s">
        <v>200</v>
      </c>
      <c r="D14" s="1320"/>
      <c r="E14" s="1320"/>
      <c r="F14" s="1321"/>
      <c r="G14" s="1307"/>
      <c r="H14" s="1310"/>
      <c r="I14" s="376" t="s">
        <v>400</v>
      </c>
      <c r="J14" s="1322"/>
      <c r="K14" s="1323"/>
      <c r="M14" s="1288"/>
      <c r="N14" s="1289"/>
      <c r="O14" s="1319" t="s">
        <v>200</v>
      </c>
      <c r="P14" s="1320"/>
      <c r="Q14" s="1320"/>
      <c r="R14" s="1321"/>
      <c r="S14" s="1307"/>
      <c r="T14" s="1310"/>
      <c r="U14" s="376" t="s">
        <v>400</v>
      </c>
      <c r="V14" s="1322"/>
      <c r="W14" s="1323"/>
    </row>
    <row r="15" spans="1:24" ht="33" customHeight="1">
      <c r="A15" s="1290"/>
      <c r="B15" s="1291"/>
      <c r="C15" s="1372" t="s">
        <v>201</v>
      </c>
      <c r="D15" s="1373"/>
      <c r="E15" s="1373"/>
      <c r="F15" s="1374"/>
      <c r="G15" s="1308"/>
      <c r="H15" s="1311"/>
      <c r="I15" s="374" t="s">
        <v>401</v>
      </c>
      <c r="J15" s="1359"/>
      <c r="K15" s="1360"/>
      <c r="M15" s="1290"/>
      <c r="N15" s="1291"/>
      <c r="O15" s="1372" t="s">
        <v>201</v>
      </c>
      <c r="P15" s="1373"/>
      <c r="Q15" s="1373"/>
      <c r="R15" s="1374"/>
      <c r="S15" s="1308"/>
      <c r="T15" s="1311"/>
      <c r="U15" s="374" t="s">
        <v>401</v>
      </c>
      <c r="V15" s="1359"/>
      <c r="W15" s="1360"/>
    </row>
    <row r="16" spans="1:24" ht="33" customHeight="1">
      <c r="A16" s="1286" t="s">
        <v>202</v>
      </c>
      <c r="B16" s="1287"/>
      <c r="C16" s="1375" t="s">
        <v>203</v>
      </c>
      <c r="D16" s="1376"/>
      <c r="E16" s="1376"/>
      <c r="F16" s="1377"/>
      <c r="G16" s="432" t="s">
        <v>195</v>
      </c>
      <c r="H16" s="416" t="s">
        <v>204</v>
      </c>
      <c r="I16" s="1378" t="s">
        <v>205</v>
      </c>
      <c r="J16" s="1379"/>
      <c r="K16" s="1380"/>
      <c r="M16" s="1286" t="s">
        <v>202</v>
      </c>
      <c r="N16" s="1287"/>
      <c r="O16" s="1375" t="s">
        <v>203</v>
      </c>
      <c r="P16" s="1376"/>
      <c r="Q16" s="1376"/>
      <c r="R16" s="1377"/>
      <c r="S16" s="432" t="s">
        <v>195</v>
      </c>
      <c r="T16" s="416" t="s">
        <v>204</v>
      </c>
      <c r="U16" s="1378" t="s">
        <v>205</v>
      </c>
      <c r="V16" s="1379"/>
      <c r="W16" s="1380"/>
    </row>
    <row r="17" spans="1:23" ht="33" customHeight="1">
      <c r="A17" s="1290"/>
      <c r="B17" s="1291"/>
      <c r="C17" s="1366" t="s">
        <v>206</v>
      </c>
      <c r="D17" s="1367"/>
      <c r="E17" s="1367"/>
      <c r="F17" s="1368"/>
      <c r="G17" s="431" t="s">
        <v>195</v>
      </c>
      <c r="H17" s="1369" t="s">
        <v>189</v>
      </c>
      <c r="I17" s="1370"/>
      <c r="J17" s="1370"/>
      <c r="K17" s="1371"/>
      <c r="M17" s="1290"/>
      <c r="N17" s="1291"/>
      <c r="O17" s="1366" t="s">
        <v>206</v>
      </c>
      <c r="P17" s="1367"/>
      <c r="Q17" s="1367"/>
      <c r="R17" s="1368"/>
      <c r="S17" s="431" t="s">
        <v>195</v>
      </c>
      <c r="T17" s="1369" t="s">
        <v>189</v>
      </c>
      <c r="U17" s="1370"/>
      <c r="V17" s="1370"/>
      <c r="W17" s="1371"/>
    </row>
    <row r="18" spans="1:23" ht="33" customHeight="1" thickBot="1">
      <c r="A18" s="1292" t="s">
        <v>207</v>
      </c>
      <c r="B18" s="1293"/>
      <c r="C18" s="1381" t="s">
        <v>628</v>
      </c>
      <c r="D18" s="1382"/>
      <c r="E18" s="1382"/>
      <c r="F18" s="1383"/>
      <c r="G18" s="1384" t="s">
        <v>195</v>
      </c>
      <c r="H18" s="1387" t="s">
        <v>738</v>
      </c>
      <c r="I18" s="377" t="s">
        <v>398</v>
      </c>
      <c r="J18" s="1389"/>
      <c r="K18" s="1390"/>
      <c r="M18" s="1292" t="s">
        <v>207</v>
      </c>
      <c r="N18" s="1293"/>
      <c r="O18" s="1381" t="s">
        <v>628</v>
      </c>
      <c r="P18" s="1382"/>
      <c r="Q18" s="1382"/>
      <c r="R18" s="1383"/>
      <c r="S18" s="1384" t="s">
        <v>195</v>
      </c>
      <c r="T18" s="1387" t="s">
        <v>738</v>
      </c>
      <c r="U18" s="377" t="s">
        <v>398</v>
      </c>
      <c r="V18" s="1389"/>
      <c r="W18" s="1390"/>
    </row>
    <row r="19" spans="1:23" ht="33" customHeight="1" thickTop="1" thickBot="1">
      <c r="A19" s="1294"/>
      <c r="B19" s="1295"/>
      <c r="C19" s="1327"/>
      <c r="D19" s="1328"/>
      <c r="E19" s="1328"/>
      <c r="F19" s="1329"/>
      <c r="G19" s="1385"/>
      <c r="H19" s="1388"/>
      <c r="I19" s="378" t="s">
        <v>399</v>
      </c>
      <c r="J19" s="1391"/>
      <c r="K19" s="1392"/>
      <c r="M19" s="1294"/>
      <c r="N19" s="1295"/>
      <c r="O19" s="1327"/>
      <c r="P19" s="1328"/>
      <c r="Q19" s="1328"/>
      <c r="R19" s="1329"/>
      <c r="S19" s="1385"/>
      <c r="T19" s="1388"/>
      <c r="U19" s="378" t="s">
        <v>399</v>
      </c>
      <c r="V19" s="1391"/>
      <c r="W19" s="1392"/>
    </row>
    <row r="20" spans="1:23" ht="33" customHeight="1" thickTop="1" thickBot="1">
      <c r="A20" s="1294"/>
      <c r="B20" s="1295"/>
      <c r="C20" s="1327"/>
      <c r="D20" s="1328"/>
      <c r="E20" s="1328"/>
      <c r="F20" s="1329"/>
      <c r="G20" s="1385"/>
      <c r="H20" s="1393" t="s">
        <v>739</v>
      </c>
      <c r="I20" s="378" t="s">
        <v>400</v>
      </c>
      <c r="J20" s="1391"/>
      <c r="K20" s="1392"/>
      <c r="M20" s="1294"/>
      <c r="N20" s="1295"/>
      <c r="O20" s="1327"/>
      <c r="P20" s="1328"/>
      <c r="Q20" s="1328"/>
      <c r="R20" s="1329"/>
      <c r="S20" s="1385"/>
      <c r="T20" s="1393" t="s">
        <v>739</v>
      </c>
      <c r="U20" s="378" t="s">
        <v>400</v>
      </c>
      <c r="V20" s="1391"/>
      <c r="W20" s="1392"/>
    </row>
    <row r="21" spans="1:23" ht="33" customHeight="1" thickTop="1">
      <c r="A21" s="1296"/>
      <c r="B21" s="1297"/>
      <c r="C21" s="1330"/>
      <c r="D21" s="1331"/>
      <c r="E21" s="1331"/>
      <c r="F21" s="1332"/>
      <c r="G21" s="1386"/>
      <c r="H21" s="1394"/>
      <c r="I21" s="379" t="s">
        <v>401</v>
      </c>
      <c r="J21" s="1395"/>
      <c r="K21" s="1396"/>
      <c r="M21" s="1296"/>
      <c r="N21" s="1297"/>
      <c r="O21" s="1330"/>
      <c r="P21" s="1331"/>
      <c r="Q21" s="1331"/>
      <c r="R21" s="1332"/>
      <c r="S21" s="1386"/>
      <c r="T21" s="1394"/>
      <c r="U21" s="379" t="s">
        <v>401</v>
      </c>
      <c r="V21" s="1395"/>
      <c r="W21" s="1396"/>
    </row>
    <row r="22" spans="1:23" ht="33" customHeight="1">
      <c r="A22" s="1290" t="s">
        <v>752</v>
      </c>
      <c r="B22" s="1291"/>
      <c r="C22" s="1397" t="s">
        <v>208</v>
      </c>
      <c r="D22" s="1398"/>
      <c r="E22" s="1398"/>
      <c r="F22" s="1399"/>
      <c r="G22" s="433" t="s">
        <v>209</v>
      </c>
      <c r="H22" s="1400" t="s">
        <v>210</v>
      </c>
      <c r="I22" s="1401"/>
      <c r="J22" s="1401"/>
      <c r="K22" s="1402"/>
      <c r="M22" s="1290" t="s">
        <v>752</v>
      </c>
      <c r="N22" s="1291"/>
      <c r="O22" s="1397" t="s">
        <v>208</v>
      </c>
      <c r="P22" s="1398"/>
      <c r="Q22" s="1398"/>
      <c r="R22" s="1399"/>
      <c r="S22" s="433" t="s">
        <v>209</v>
      </c>
      <c r="T22" s="1400" t="s">
        <v>210</v>
      </c>
      <c r="U22" s="1401"/>
      <c r="V22" s="1401"/>
      <c r="W22" s="1402"/>
    </row>
    <row r="23" spans="1:23" ht="33" customHeight="1" thickBot="1">
      <c r="A23" s="1292" t="s">
        <v>211</v>
      </c>
      <c r="B23" s="1293"/>
      <c r="C23" s="1324" t="s">
        <v>630</v>
      </c>
      <c r="D23" s="1325"/>
      <c r="E23" s="1325"/>
      <c r="F23" s="1326"/>
      <c r="G23" s="1403" t="s">
        <v>195</v>
      </c>
      <c r="H23" s="1387" t="s">
        <v>738</v>
      </c>
      <c r="I23" s="377" t="s">
        <v>398</v>
      </c>
      <c r="J23" s="1389"/>
      <c r="K23" s="1390"/>
      <c r="M23" s="1292" t="s">
        <v>211</v>
      </c>
      <c r="N23" s="1293"/>
      <c r="O23" s="1324" t="s">
        <v>630</v>
      </c>
      <c r="P23" s="1325"/>
      <c r="Q23" s="1325"/>
      <c r="R23" s="1326"/>
      <c r="S23" s="1403" t="s">
        <v>195</v>
      </c>
      <c r="T23" s="1387" t="s">
        <v>738</v>
      </c>
      <c r="U23" s="377" t="s">
        <v>398</v>
      </c>
      <c r="V23" s="1389"/>
      <c r="W23" s="1390"/>
    </row>
    <row r="24" spans="1:23" ht="33" customHeight="1" thickTop="1" thickBot="1">
      <c r="A24" s="1294"/>
      <c r="B24" s="1295"/>
      <c r="C24" s="1327"/>
      <c r="D24" s="1328"/>
      <c r="E24" s="1328"/>
      <c r="F24" s="1329"/>
      <c r="G24" s="1385"/>
      <c r="H24" s="1388"/>
      <c r="I24" s="378" t="s">
        <v>399</v>
      </c>
      <c r="J24" s="1391"/>
      <c r="K24" s="1392"/>
      <c r="M24" s="1294"/>
      <c r="N24" s="1295"/>
      <c r="O24" s="1327"/>
      <c r="P24" s="1328"/>
      <c r="Q24" s="1328"/>
      <c r="R24" s="1329"/>
      <c r="S24" s="1385"/>
      <c r="T24" s="1388"/>
      <c r="U24" s="378" t="s">
        <v>399</v>
      </c>
      <c r="V24" s="1391"/>
      <c r="W24" s="1392"/>
    </row>
    <row r="25" spans="1:23" ht="33" customHeight="1" thickTop="1" thickBot="1">
      <c r="A25" s="1294"/>
      <c r="B25" s="1295"/>
      <c r="C25" s="1327"/>
      <c r="D25" s="1328"/>
      <c r="E25" s="1328"/>
      <c r="F25" s="1329"/>
      <c r="G25" s="1385"/>
      <c r="H25" s="1393" t="s">
        <v>739</v>
      </c>
      <c r="I25" s="378" t="s">
        <v>400</v>
      </c>
      <c r="J25" s="1391"/>
      <c r="K25" s="1392"/>
      <c r="M25" s="1294"/>
      <c r="N25" s="1295"/>
      <c r="O25" s="1327"/>
      <c r="P25" s="1328"/>
      <c r="Q25" s="1328"/>
      <c r="R25" s="1329"/>
      <c r="S25" s="1385"/>
      <c r="T25" s="1393" t="s">
        <v>739</v>
      </c>
      <c r="U25" s="378" t="s">
        <v>400</v>
      </c>
      <c r="V25" s="1391"/>
      <c r="W25" s="1392"/>
    </row>
    <row r="26" spans="1:23" ht="33" customHeight="1" thickTop="1">
      <c r="A26" s="1296"/>
      <c r="B26" s="1297"/>
      <c r="C26" s="1330"/>
      <c r="D26" s="1331"/>
      <c r="E26" s="1331"/>
      <c r="F26" s="1332"/>
      <c r="G26" s="1386"/>
      <c r="H26" s="1394"/>
      <c r="I26" s="379" t="s">
        <v>401</v>
      </c>
      <c r="J26" s="1414"/>
      <c r="K26" s="1396"/>
      <c r="M26" s="1296"/>
      <c r="N26" s="1297"/>
      <c r="O26" s="1330"/>
      <c r="P26" s="1331"/>
      <c r="Q26" s="1331"/>
      <c r="R26" s="1332"/>
      <c r="S26" s="1386"/>
      <c r="T26" s="1394"/>
      <c r="U26" s="379" t="s">
        <v>401</v>
      </c>
      <c r="V26" s="1414"/>
      <c r="W26" s="1396"/>
    </row>
    <row r="27" spans="1:23" ht="32.25" customHeight="1" thickBot="1">
      <c r="A27" s="1288" t="s">
        <v>212</v>
      </c>
      <c r="B27" s="1289"/>
      <c r="C27" s="1404" t="s">
        <v>213</v>
      </c>
      <c r="D27" s="1405"/>
      <c r="E27" s="1405"/>
      <c r="F27" s="1406"/>
      <c r="G27" s="1410" t="s">
        <v>195</v>
      </c>
      <c r="H27" s="1412" t="s">
        <v>214</v>
      </c>
      <c r="I27" s="377" t="s">
        <v>398</v>
      </c>
      <c r="J27" s="1389"/>
      <c r="K27" s="1390"/>
      <c r="M27" s="1288" t="s">
        <v>212</v>
      </c>
      <c r="N27" s="1289"/>
      <c r="O27" s="1404" t="s">
        <v>213</v>
      </c>
      <c r="P27" s="1405"/>
      <c r="Q27" s="1405"/>
      <c r="R27" s="1406"/>
      <c r="S27" s="1410" t="s">
        <v>195</v>
      </c>
      <c r="T27" s="1412" t="s">
        <v>214</v>
      </c>
      <c r="U27" s="377" t="s">
        <v>398</v>
      </c>
      <c r="V27" s="1389"/>
      <c r="W27" s="1390"/>
    </row>
    <row r="28" spans="1:23" ht="32.25" customHeight="1" thickTop="1">
      <c r="A28" s="1288"/>
      <c r="B28" s="1289"/>
      <c r="C28" s="1407"/>
      <c r="D28" s="1408"/>
      <c r="E28" s="1408"/>
      <c r="F28" s="1409"/>
      <c r="G28" s="1411"/>
      <c r="H28" s="1413"/>
      <c r="I28" s="378" t="s">
        <v>399</v>
      </c>
      <c r="J28" s="1391"/>
      <c r="K28" s="1392"/>
      <c r="M28" s="1288"/>
      <c r="N28" s="1289"/>
      <c r="O28" s="1407"/>
      <c r="P28" s="1408"/>
      <c r="Q28" s="1408"/>
      <c r="R28" s="1409"/>
      <c r="S28" s="1411"/>
      <c r="T28" s="1413"/>
      <c r="U28" s="378" t="s">
        <v>399</v>
      </c>
      <c r="V28" s="1391"/>
      <c r="W28" s="1392"/>
    </row>
    <row r="29" spans="1:23" ht="32.25" customHeight="1">
      <c r="A29" s="1288"/>
      <c r="B29" s="1289"/>
      <c r="C29" s="1421" t="s">
        <v>215</v>
      </c>
      <c r="D29" s="1422"/>
      <c r="E29" s="1422"/>
      <c r="F29" s="1423"/>
      <c r="G29" s="367" t="s">
        <v>216</v>
      </c>
      <c r="H29" s="385" t="s">
        <v>193</v>
      </c>
      <c r="I29" s="378" t="s">
        <v>400</v>
      </c>
      <c r="J29" s="1391"/>
      <c r="K29" s="1392"/>
      <c r="M29" s="1288"/>
      <c r="N29" s="1289"/>
      <c r="O29" s="1421" t="s">
        <v>215</v>
      </c>
      <c r="P29" s="1422"/>
      <c r="Q29" s="1422"/>
      <c r="R29" s="1423"/>
      <c r="S29" s="367" t="s">
        <v>216</v>
      </c>
      <c r="T29" s="385" t="s">
        <v>193</v>
      </c>
      <c r="U29" s="378" t="s">
        <v>400</v>
      </c>
      <c r="V29" s="1391"/>
      <c r="W29" s="1392"/>
    </row>
    <row r="30" spans="1:23" ht="32.25" customHeight="1" thickBot="1">
      <c r="A30" s="1288"/>
      <c r="B30" s="1289"/>
      <c r="C30" s="1424" t="s">
        <v>740</v>
      </c>
      <c r="D30" s="1425"/>
      <c r="E30" s="1425"/>
      <c r="F30" s="1426"/>
      <c r="G30" s="1415" t="s">
        <v>217</v>
      </c>
      <c r="H30" s="1417" t="s">
        <v>741</v>
      </c>
      <c r="I30" s="380" t="s">
        <v>402</v>
      </c>
      <c r="J30" s="1391"/>
      <c r="K30" s="1392"/>
      <c r="M30" s="1288"/>
      <c r="N30" s="1289"/>
      <c r="O30" s="1424" t="s">
        <v>740</v>
      </c>
      <c r="P30" s="1425"/>
      <c r="Q30" s="1425"/>
      <c r="R30" s="1426"/>
      <c r="S30" s="1415" t="s">
        <v>217</v>
      </c>
      <c r="T30" s="1417" t="s">
        <v>741</v>
      </c>
      <c r="U30" s="380" t="s">
        <v>402</v>
      </c>
      <c r="V30" s="1391"/>
      <c r="W30" s="1392"/>
    </row>
    <row r="31" spans="1:23" ht="32.25" customHeight="1" thickTop="1" thickBot="1">
      <c r="A31" s="1298"/>
      <c r="B31" s="1299"/>
      <c r="C31" s="1427"/>
      <c r="D31" s="1428"/>
      <c r="E31" s="1428"/>
      <c r="F31" s="1429"/>
      <c r="G31" s="1416"/>
      <c r="H31" s="1418"/>
      <c r="I31" s="381" t="s">
        <v>403</v>
      </c>
      <c r="J31" s="1419"/>
      <c r="K31" s="1420"/>
      <c r="M31" s="1298"/>
      <c r="N31" s="1299"/>
      <c r="O31" s="1427"/>
      <c r="P31" s="1428"/>
      <c r="Q31" s="1428"/>
      <c r="R31" s="1429"/>
      <c r="S31" s="1416"/>
      <c r="T31" s="1418"/>
      <c r="U31" s="381" t="s">
        <v>403</v>
      </c>
      <c r="V31" s="1419"/>
      <c r="W31" s="1420"/>
    </row>
    <row r="32" spans="1:23" ht="10.9" customHeight="1"/>
  </sheetData>
  <sheetProtection sheet="1" objects="1" scenarios="1"/>
  <mergeCells count="140">
    <mergeCell ref="S30:S31"/>
    <mergeCell ref="T30:T31"/>
    <mergeCell ref="V30:W30"/>
    <mergeCell ref="J31:K31"/>
    <mergeCell ref="V31:W31"/>
    <mergeCell ref="V28:W28"/>
    <mergeCell ref="C29:F29"/>
    <mergeCell ref="J29:K29"/>
    <mergeCell ref="O29:R29"/>
    <mergeCell ref="V29:W29"/>
    <mergeCell ref="C30:F31"/>
    <mergeCell ref="G30:G31"/>
    <mergeCell ref="H30:H31"/>
    <mergeCell ref="J30:K30"/>
    <mergeCell ref="O30:R31"/>
    <mergeCell ref="C18:F21"/>
    <mergeCell ref="C27:F28"/>
    <mergeCell ref="G27:G28"/>
    <mergeCell ref="H27:H28"/>
    <mergeCell ref="J27:K27"/>
    <mergeCell ref="J28:K28"/>
    <mergeCell ref="J24:K24"/>
    <mergeCell ref="V24:W24"/>
    <mergeCell ref="H25:H26"/>
    <mergeCell ref="J25:K25"/>
    <mergeCell ref="T25:T26"/>
    <mergeCell ref="V25:W25"/>
    <mergeCell ref="J26:K26"/>
    <mergeCell ref="V26:W26"/>
    <mergeCell ref="O23:R26"/>
    <mergeCell ref="S23:S26"/>
    <mergeCell ref="T23:T24"/>
    <mergeCell ref="V23:W23"/>
    <mergeCell ref="O27:R28"/>
    <mergeCell ref="S27:S28"/>
    <mergeCell ref="T27:T28"/>
    <mergeCell ref="V27:W27"/>
    <mergeCell ref="C22:F22"/>
    <mergeCell ref="H22:K22"/>
    <mergeCell ref="G23:G26"/>
    <mergeCell ref="H23:H24"/>
    <mergeCell ref="J23:K23"/>
    <mergeCell ref="G18:G21"/>
    <mergeCell ref="H18:H19"/>
    <mergeCell ref="J18:K18"/>
    <mergeCell ref="J19:K19"/>
    <mergeCell ref="H20:H21"/>
    <mergeCell ref="J20:K20"/>
    <mergeCell ref="J21:K21"/>
    <mergeCell ref="O18:R21"/>
    <mergeCell ref="S18:S21"/>
    <mergeCell ref="T18:T19"/>
    <mergeCell ref="V18:W18"/>
    <mergeCell ref="V19:W19"/>
    <mergeCell ref="T20:T21"/>
    <mergeCell ref="V20:W20"/>
    <mergeCell ref="V21:W21"/>
    <mergeCell ref="O22:R22"/>
    <mergeCell ref="T22:W22"/>
    <mergeCell ref="O12:R12"/>
    <mergeCell ref="C10:F10"/>
    <mergeCell ref="J10:K10"/>
    <mergeCell ref="C17:F17"/>
    <mergeCell ref="H17:K17"/>
    <mergeCell ref="O17:R17"/>
    <mergeCell ref="T17:W17"/>
    <mergeCell ref="C15:F15"/>
    <mergeCell ref="J15:K15"/>
    <mergeCell ref="O15:R15"/>
    <mergeCell ref="V15:W15"/>
    <mergeCell ref="C16:F16"/>
    <mergeCell ref="I16:K16"/>
    <mergeCell ref="S12:S15"/>
    <mergeCell ref="T12:T15"/>
    <mergeCell ref="V12:W12"/>
    <mergeCell ref="O13:R13"/>
    <mergeCell ref="V13:W13"/>
    <mergeCell ref="O14:R14"/>
    <mergeCell ref="V14:W14"/>
    <mergeCell ref="O16:R16"/>
    <mergeCell ref="U16:W16"/>
    <mergeCell ref="A7:J7"/>
    <mergeCell ref="M7:V7"/>
    <mergeCell ref="C8:F8"/>
    <mergeCell ref="I8:K8"/>
    <mergeCell ref="O8:R8"/>
    <mergeCell ref="U8:W8"/>
    <mergeCell ref="O10:R10"/>
    <mergeCell ref="V10:W10"/>
    <mergeCell ref="A8:B8"/>
    <mergeCell ref="A9:B9"/>
    <mergeCell ref="A10:B11"/>
    <mergeCell ref="C11:F11"/>
    <mergeCell ref="J11:K11"/>
    <mergeCell ref="O11:R11"/>
    <mergeCell ref="V11:W11"/>
    <mergeCell ref="C9:F9"/>
    <mergeCell ref="H9:K9"/>
    <mergeCell ref="O9:R9"/>
    <mergeCell ref="T9:W9"/>
    <mergeCell ref="A3:K3"/>
    <mergeCell ref="M3:W3"/>
    <mergeCell ref="A5:B5"/>
    <mergeCell ref="C5:G5"/>
    <mergeCell ref="I5:K5"/>
    <mergeCell ref="M5:N5"/>
    <mergeCell ref="O5:S5"/>
    <mergeCell ref="U5:W5"/>
    <mergeCell ref="A6:B6"/>
    <mergeCell ref="C6:E6"/>
    <mergeCell ref="G6:H6"/>
    <mergeCell ref="I6:J6"/>
    <mergeCell ref="M6:N6"/>
    <mergeCell ref="O6:Q6"/>
    <mergeCell ref="S6:T6"/>
    <mergeCell ref="U6:V6"/>
    <mergeCell ref="A12:B15"/>
    <mergeCell ref="A16:B17"/>
    <mergeCell ref="A18:B21"/>
    <mergeCell ref="A22:B22"/>
    <mergeCell ref="A23:B26"/>
    <mergeCell ref="A27:B31"/>
    <mergeCell ref="M8:N8"/>
    <mergeCell ref="M9:N9"/>
    <mergeCell ref="M10:N11"/>
    <mergeCell ref="M12:N15"/>
    <mergeCell ref="M16:N17"/>
    <mergeCell ref="M18:N21"/>
    <mergeCell ref="M22:N22"/>
    <mergeCell ref="M23:N26"/>
    <mergeCell ref="M27:N31"/>
    <mergeCell ref="C12:F12"/>
    <mergeCell ref="G12:G15"/>
    <mergeCell ref="H12:H15"/>
    <mergeCell ref="J12:K12"/>
    <mergeCell ref="C13:F13"/>
    <mergeCell ref="J13:K13"/>
    <mergeCell ref="C14:F14"/>
    <mergeCell ref="J14:K14"/>
    <mergeCell ref="C23:F26"/>
  </mergeCells>
  <phoneticPr fontId="3"/>
  <dataValidations count="4">
    <dataValidation type="list" allowBlank="1" showInputMessage="1" showErrorMessage="1" sqref="AA6:AF6" xr:uid="{B5789416-95C1-4CE0-87DB-9F2BD516A6BC}">
      <formula1>$T$38:$T$40</formula1>
    </dataValidation>
    <dataValidation type="list" allowBlank="1" showInputMessage="1" showErrorMessage="1" sqref="Y15:Y17 A16 M16" xr:uid="{2A871CDD-DF9B-4C0F-BFE2-1D2A31CB5A3A}">
      <formula1>$W$38:$W$39</formula1>
    </dataValidation>
    <dataValidation allowBlank="1" showInputMessage="1" showErrorMessage="1" promptTitle="活動日" prompt="「6/14」と入力すると「6月14日（金）」と表示されます。_x000a_曜日が違う場合は、数式バーで確認してください。" sqref="I5 U5" xr:uid="{E058CDE5-8895-4FB3-A503-955566E6FE24}"/>
    <dataValidation type="list" allowBlank="1" showInputMessage="1" showErrorMessage="1" sqref="C7:C8 O7:O8" xr:uid="{AB72DB91-A4F0-4E68-921F-1055897F5A12}">
      <formula1>#REF!</formula1>
    </dataValidation>
  </dataValidations>
  <pageMargins left="0.70866141732283472" right="0.11811023622047245" top="0.55118110236220474" bottom="0.15748031496062992" header="0.31496062992125984" footer="0.31496062992125984"/>
  <pageSetup paperSize="9" scale="77" orientation="portrait" r:id="rId1"/>
  <headerFooter>
    <oddHeader>&amp;R&amp;D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O30"/>
  <sheetViews>
    <sheetView showGridLines="0" showZeros="0" view="pageBreakPreview" zoomScaleNormal="100" zoomScaleSheetLayoutView="100" workbookViewId="0">
      <selection activeCell="S9" sqref="S9"/>
    </sheetView>
  </sheetViews>
  <sheetFormatPr defaultRowHeight="13.5"/>
  <cols>
    <col min="1" max="17" width="4.625" customWidth="1"/>
    <col min="18" max="20" width="4.75" customWidth="1"/>
    <col min="21" max="37" width="4.625" customWidth="1"/>
    <col min="38" max="46" width="4.75" customWidth="1"/>
  </cols>
  <sheetData>
    <row r="1" spans="1:41" ht="22.5" customHeight="1">
      <c r="B1" t="s">
        <v>354</v>
      </c>
      <c r="Q1" s="1278" t="s">
        <v>218</v>
      </c>
      <c r="R1" s="1278"/>
      <c r="S1" s="1278"/>
      <c r="V1" t="s">
        <v>354</v>
      </c>
      <c r="AK1" s="1278" t="s">
        <v>218</v>
      </c>
      <c r="AL1" s="1278"/>
      <c r="AM1" s="1278"/>
    </row>
    <row r="2" spans="1:41" ht="8.25" customHeight="1">
      <c r="A2" s="134"/>
      <c r="U2" s="134"/>
    </row>
    <row r="3" spans="1:41" ht="19.5" customHeight="1">
      <c r="A3" s="1471" t="s">
        <v>228</v>
      </c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  <c r="R3" s="1471"/>
      <c r="S3" s="1471"/>
      <c r="T3" s="1471"/>
      <c r="U3" s="1471" t="s">
        <v>228</v>
      </c>
      <c r="V3" s="1471"/>
      <c r="W3" s="1471"/>
      <c r="X3" s="1471"/>
      <c r="Y3" s="1471"/>
      <c r="Z3" s="1471"/>
      <c r="AA3" s="1471"/>
      <c r="AB3" s="1471"/>
      <c r="AC3" s="1471"/>
      <c r="AD3" s="1471"/>
      <c r="AE3" s="1471"/>
      <c r="AF3" s="1471"/>
      <c r="AG3" s="1471"/>
      <c r="AH3" s="1471"/>
      <c r="AI3" s="1471"/>
      <c r="AJ3" s="1471"/>
      <c r="AK3" s="1471"/>
      <c r="AL3" s="1471"/>
      <c r="AM3" s="1471"/>
      <c r="AN3" s="1471"/>
      <c r="AO3" s="145"/>
    </row>
    <row r="4" spans="1:41" ht="19.5" customHeight="1">
      <c r="A4" s="1472" t="s">
        <v>229</v>
      </c>
      <c r="B4" s="1472"/>
      <c r="C4" s="1472"/>
      <c r="D4" s="1472"/>
      <c r="E4" s="1472"/>
      <c r="F4" s="1472"/>
      <c r="G4" s="1472"/>
      <c r="H4" s="1472"/>
      <c r="I4" s="1472"/>
      <c r="J4" s="1472"/>
      <c r="K4" s="1472"/>
      <c r="L4" s="1472"/>
      <c r="M4" s="1472"/>
      <c r="N4" s="1472"/>
      <c r="O4" s="1472"/>
      <c r="P4" s="1472"/>
      <c r="Q4" s="1472"/>
      <c r="R4" s="1472"/>
      <c r="S4" s="1472"/>
      <c r="T4" s="1472"/>
      <c r="U4" s="1472" t="s">
        <v>229</v>
      </c>
      <c r="V4" s="1472"/>
      <c r="W4" s="1472"/>
      <c r="X4" s="1472"/>
      <c r="Y4" s="1472"/>
      <c r="Z4" s="1472"/>
      <c r="AA4" s="1472"/>
      <c r="AB4" s="1472"/>
      <c r="AC4" s="1472"/>
      <c r="AD4" s="1472"/>
      <c r="AE4" s="1472"/>
      <c r="AF4" s="1472"/>
      <c r="AG4" s="1472"/>
      <c r="AH4" s="1472"/>
      <c r="AI4" s="1472"/>
      <c r="AJ4" s="1472"/>
      <c r="AK4" s="1472"/>
      <c r="AL4" s="1472"/>
      <c r="AM4" s="1472"/>
      <c r="AN4" s="1472"/>
    </row>
    <row r="5" spans="1:41" ht="21.75" customHeight="1">
      <c r="L5" s="1280" t="s">
        <v>355</v>
      </c>
      <c r="M5" s="1280"/>
      <c r="N5" s="1281"/>
      <c r="O5" s="1281"/>
      <c r="P5" s="1281"/>
      <c r="Q5" s="1281"/>
      <c r="R5" s="1281"/>
      <c r="S5" s="1281"/>
      <c r="T5" s="247"/>
      <c r="AF5" s="1280" t="s">
        <v>355</v>
      </c>
      <c r="AG5" s="1280"/>
      <c r="AH5" s="1281"/>
      <c r="AI5" s="1281"/>
      <c r="AJ5" s="1281"/>
      <c r="AK5" s="1281"/>
      <c r="AL5" s="1281"/>
      <c r="AM5" s="1281"/>
      <c r="AN5" s="247"/>
      <c r="AO5" s="138"/>
    </row>
    <row r="6" spans="1:41" ht="14.25">
      <c r="A6" s="135" t="s">
        <v>227</v>
      </c>
      <c r="U6" s="135" t="s">
        <v>227</v>
      </c>
    </row>
    <row r="7" spans="1:41" ht="22.5" customHeight="1">
      <c r="A7" s="124"/>
      <c r="B7" s="124"/>
      <c r="C7" s="124"/>
      <c r="D7" s="124"/>
      <c r="E7" s="124"/>
      <c r="F7" s="124"/>
      <c r="H7" s="1271" t="s">
        <v>356</v>
      </c>
      <c r="I7" s="1271"/>
      <c r="J7" s="1271"/>
      <c r="K7" s="1271"/>
      <c r="L7" s="1270">
        <f>基本情報!$F$4</f>
        <v>0</v>
      </c>
      <c r="M7" s="1270"/>
      <c r="N7" s="1270"/>
      <c r="O7" s="1270"/>
      <c r="P7" s="1270"/>
      <c r="Q7" s="1270"/>
      <c r="R7" s="1270"/>
      <c r="S7" s="228"/>
      <c r="U7" s="1255"/>
      <c r="V7" s="1255"/>
      <c r="W7" s="1255"/>
      <c r="X7" s="1255"/>
      <c r="Y7" s="1255"/>
      <c r="Z7" s="1255"/>
      <c r="AA7" s="1255"/>
      <c r="AC7" s="1271" t="s">
        <v>356</v>
      </c>
      <c r="AD7" s="1271"/>
      <c r="AE7" s="1271"/>
      <c r="AF7" s="1271"/>
      <c r="AG7" s="1276">
        <f>基本情報!$F$4</f>
        <v>0</v>
      </c>
      <c r="AH7" s="1276"/>
      <c r="AI7" s="1276"/>
      <c r="AJ7" s="1276"/>
      <c r="AK7" s="1276"/>
      <c r="AL7" s="1276"/>
      <c r="AM7" s="228"/>
    </row>
    <row r="8" spans="1:41" ht="23.25" customHeight="1">
      <c r="A8" s="123"/>
      <c r="H8" s="1277" t="s">
        <v>357</v>
      </c>
      <c r="I8" s="1277"/>
      <c r="J8" s="1277"/>
      <c r="K8" s="1277"/>
      <c r="L8" s="228">
        <f>基本情報!$F$6</f>
        <v>0</v>
      </c>
      <c r="N8" s="228">
        <f>基本情報!$I$6</f>
        <v>0</v>
      </c>
      <c r="O8" s="228"/>
      <c r="P8" s="228"/>
      <c r="Q8" s="228"/>
      <c r="R8" s="228"/>
      <c r="S8" s="228"/>
      <c r="U8" s="123"/>
      <c r="AC8" s="1277" t="s">
        <v>357</v>
      </c>
      <c r="AD8" s="1277"/>
      <c r="AE8" s="1277"/>
      <c r="AF8" s="1277"/>
      <c r="AG8" s="228">
        <f>基本情報!$F$6</f>
        <v>0</v>
      </c>
      <c r="AH8" s="228"/>
      <c r="AI8" s="228">
        <f>基本情報!$I$6</f>
        <v>0</v>
      </c>
      <c r="AJ8" s="228"/>
      <c r="AK8" s="228"/>
      <c r="AL8" s="228"/>
      <c r="AM8" s="228"/>
    </row>
    <row r="9" spans="1:41" s="128" customFormat="1" ht="23.25" customHeight="1">
      <c r="A9" s="125"/>
      <c r="H9" s="1271" t="s">
        <v>358</v>
      </c>
      <c r="I9" s="1271"/>
      <c r="J9" s="1271"/>
      <c r="K9" s="1271"/>
      <c r="L9" s="1276">
        <f>基本情報!$R$6</f>
        <v>0</v>
      </c>
      <c r="M9" s="1276"/>
      <c r="N9" s="1276">
        <f>基本情報!$T$6</f>
        <v>0</v>
      </c>
      <c r="O9" s="1276"/>
      <c r="P9" s="1276"/>
      <c r="Q9" s="1276"/>
      <c r="S9" s="129"/>
      <c r="U9" s="125"/>
      <c r="AC9" s="1271" t="s">
        <v>358</v>
      </c>
      <c r="AD9" s="1271"/>
      <c r="AE9" s="1271"/>
      <c r="AF9" s="1271"/>
      <c r="AG9" s="1276">
        <f>基本情報!$R$6</f>
        <v>0</v>
      </c>
      <c r="AH9" s="1276"/>
      <c r="AI9" s="1276">
        <f>基本情報!$T$6</f>
        <v>0</v>
      </c>
      <c r="AJ9" s="1276"/>
      <c r="AK9" s="1276"/>
      <c r="AL9" s="1276"/>
      <c r="AM9" s="129"/>
    </row>
    <row r="10" spans="1:41" s="128" customFormat="1" ht="23.25" customHeight="1">
      <c r="A10" s="130"/>
      <c r="H10" s="1271" t="s">
        <v>359</v>
      </c>
      <c r="I10" s="1271"/>
      <c r="J10" s="1271"/>
      <c r="K10" s="1271"/>
      <c r="L10" s="1473">
        <f>基本情報!$F$8</f>
        <v>0</v>
      </c>
      <c r="M10" s="1473"/>
      <c r="N10" s="1473"/>
      <c r="O10" s="1473"/>
      <c r="P10" s="1473"/>
      <c r="Q10" s="1473"/>
      <c r="R10" s="1473"/>
      <c r="S10" s="1473"/>
      <c r="U10" s="130"/>
      <c r="AC10" s="1271" t="s">
        <v>359</v>
      </c>
      <c r="AD10" s="1271"/>
      <c r="AE10" s="1271"/>
      <c r="AF10" s="1271"/>
      <c r="AG10" s="1272">
        <f>基本情報!$F$8</f>
        <v>0</v>
      </c>
      <c r="AH10" s="1272"/>
      <c r="AI10" s="1272"/>
      <c r="AJ10" s="1272"/>
      <c r="AK10" s="1272"/>
      <c r="AL10" s="1272"/>
      <c r="AM10" s="1272"/>
    </row>
    <row r="11" spans="1:41" s="128" customFormat="1" ht="22.5" customHeight="1">
      <c r="A11" s="123"/>
      <c r="H11" s="1273" t="s">
        <v>360</v>
      </c>
      <c r="I11" s="1273"/>
      <c r="J11" s="1273"/>
      <c r="K11" s="1273"/>
      <c r="L11" s="1274">
        <f>基本情報!$F$9</f>
        <v>0</v>
      </c>
      <c r="M11" s="1274"/>
      <c r="N11" s="1274"/>
      <c r="O11" s="1274"/>
      <c r="P11" s="1274"/>
      <c r="Q11" s="1274"/>
      <c r="S11" s="129"/>
      <c r="U11" s="123"/>
      <c r="AC11" s="1273" t="s">
        <v>360</v>
      </c>
      <c r="AD11" s="1273"/>
      <c r="AE11" s="1273"/>
      <c r="AF11" s="1273"/>
      <c r="AG11" s="1274">
        <f>基本情報!$F$9</f>
        <v>0</v>
      </c>
      <c r="AH11" s="1274"/>
      <c r="AI11" s="1274"/>
      <c r="AJ11" s="1274"/>
      <c r="AK11" s="1274"/>
      <c r="AL11" s="1274"/>
      <c r="AM11" s="129"/>
    </row>
    <row r="12" spans="1:41" ht="6" customHeight="1">
      <c r="A12" s="137"/>
      <c r="U12" s="137"/>
    </row>
    <row r="13" spans="1:41" ht="29.25" customHeight="1">
      <c r="A13" s="1470" t="s">
        <v>230</v>
      </c>
      <c r="B13" s="1470"/>
      <c r="C13" s="1470"/>
      <c r="D13" s="1470"/>
      <c r="E13" s="1470"/>
      <c r="F13" s="1470"/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0" t="s">
        <v>230</v>
      </c>
      <c r="V13" s="1470"/>
      <c r="W13" s="1470"/>
      <c r="X13" s="1470"/>
      <c r="Y13" s="1470"/>
      <c r="Z13" s="1470"/>
      <c r="AA13" s="1470"/>
      <c r="AB13" s="1470"/>
      <c r="AC13" s="1470"/>
      <c r="AD13" s="1470"/>
      <c r="AE13" s="1470"/>
      <c r="AF13" s="1470"/>
      <c r="AG13" s="1470"/>
      <c r="AH13" s="1470"/>
      <c r="AI13" s="1470"/>
      <c r="AJ13" s="1470"/>
      <c r="AK13" s="1470"/>
      <c r="AL13" s="1470"/>
      <c r="AM13" s="1470"/>
      <c r="AN13" s="1470"/>
    </row>
    <row r="14" spans="1:41" ht="48.75" customHeight="1">
      <c r="A14" s="1432" t="s">
        <v>415</v>
      </c>
      <c r="B14" s="1433"/>
      <c r="C14" s="1433"/>
      <c r="D14" s="1434"/>
      <c r="E14" s="1445">
        <f xml:space="preserve">  基本情報!$F$4</f>
        <v>0</v>
      </c>
      <c r="F14" s="1446"/>
      <c r="G14" s="1446"/>
      <c r="H14" s="1446"/>
      <c r="I14" s="1446"/>
      <c r="J14" s="1446"/>
      <c r="K14" s="1446"/>
      <c r="L14" s="1446"/>
      <c r="M14" s="1446"/>
      <c r="N14" s="1446"/>
      <c r="O14" s="1446"/>
      <c r="P14" s="1446"/>
      <c r="Q14" s="1446"/>
      <c r="R14" s="1446"/>
      <c r="S14" s="1446"/>
      <c r="T14" s="1447"/>
      <c r="U14" s="1432" t="s">
        <v>415</v>
      </c>
      <c r="V14" s="1433"/>
      <c r="W14" s="1433"/>
      <c r="X14" s="1434"/>
      <c r="Y14" s="1445">
        <f xml:space="preserve">  基本情報!$F$4</f>
        <v>0</v>
      </c>
      <c r="Z14" s="1446"/>
      <c r="AA14" s="1446"/>
      <c r="AB14" s="1446"/>
      <c r="AC14" s="1446"/>
      <c r="AD14" s="1446"/>
      <c r="AE14" s="1446"/>
      <c r="AF14" s="1446"/>
      <c r="AG14" s="1446"/>
      <c r="AH14" s="1446"/>
      <c r="AI14" s="1446"/>
      <c r="AJ14" s="1446"/>
      <c r="AK14" s="1446"/>
      <c r="AL14" s="1446"/>
      <c r="AM14" s="1446"/>
      <c r="AN14" s="1447"/>
    </row>
    <row r="15" spans="1:41" ht="24" customHeight="1">
      <c r="A15" s="1448" t="s">
        <v>411</v>
      </c>
      <c r="B15" s="1449"/>
      <c r="C15" s="1449"/>
      <c r="D15" s="1450"/>
      <c r="E15" s="1454" t="s">
        <v>404</v>
      </c>
      <c r="F15" s="1455"/>
      <c r="G15" s="1456"/>
      <c r="H15" s="1457"/>
      <c r="I15" s="1457"/>
      <c r="J15" s="1457"/>
      <c r="K15" s="1458"/>
      <c r="L15" s="1454" t="s">
        <v>405</v>
      </c>
      <c r="M15" s="1455"/>
      <c r="N15" s="1459"/>
      <c r="O15" s="1460"/>
      <c r="P15" s="1460"/>
      <c r="Q15" s="1460"/>
      <c r="R15" s="1460"/>
      <c r="S15" s="248" t="s">
        <v>234</v>
      </c>
      <c r="T15" s="250"/>
      <c r="U15" s="1448" t="s">
        <v>411</v>
      </c>
      <c r="V15" s="1449"/>
      <c r="W15" s="1449"/>
      <c r="X15" s="1450"/>
      <c r="Y15" s="1454" t="s">
        <v>404</v>
      </c>
      <c r="Z15" s="1455"/>
      <c r="AA15" s="1456"/>
      <c r="AB15" s="1457"/>
      <c r="AC15" s="1457"/>
      <c r="AD15" s="1457"/>
      <c r="AE15" s="1458"/>
      <c r="AF15" s="1454" t="s">
        <v>405</v>
      </c>
      <c r="AG15" s="1455"/>
      <c r="AH15" s="1459"/>
      <c r="AI15" s="1460"/>
      <c r="AJ15" s="1460"/>
      <c r="AK15" s="1460"/>
      <c r="AL15" s="1460"/>
      <c r="AM15" s="248" t="s">
        <v>224</v>
      </c>
      <c r="AN15" s="250"/>
    </row>
    <row r="16" spans="1:41" ht="24" customHeight="1">
      <c r="A16" s="1451"/>
      <c r="B16" s="1452"/>
      <c r="C16" s="1452"/>
      <c r="D16" s="1453"/>
      <c r="E16" s="1454" t="s">
        <v>404</v>
      </c>
      <c r="F16" s="1455"/>
      <c r="G16" s="1456"/>
      <c r="H16" s="1457"/>
      <c r="I16" s="1457"/>
      <c r="J16" s="1457"/>
      <c r="K16" s="1458"/>
      <c r="L16" s="1454" t="s">
        <v>406</v>
      </c>
      <c r="M16" s="1455"/>
      <c r="N16" s="1459"/>
      <c r="O16" s="1460"/>
      <c r="P16" s="1460"/>
      <c r="Q16" s="1460"/>
      <c r="R16" s="1460"/>
      <c r="S16" s="1455" t="s">
        <v>238</v>
      </c>
      <c r="T16" s="1461"/>
      <c r="U16" s="1451"/>
      <c r="V16" s="1452"/>
      <c r="W16" s="1452"/>
      <c r="X16" s="1453"/>
      <c r="Y16" s="1454" t="s">
        <v>404</v>
      </c>
      <c r="Z16" s="1455"/>
      <c r="AA16" s="1456"/>
      <c r="AB16" s="1457"/>
      <c r="AC16" s="1457"/>
      <c r="AD16" s="1457"/>
      <c r="AE16" s="1458"/>
      <c r="AF16" s="1454" t="s">
        <v>406</v>
      </c>
      <c r="AG16" s="1455"/>
      <c r="AH16" s="1459"/>
      <c r="AI16" s="1460"/>
      <c r="AJ16" s="1460"/>
      <c r="AK16" s="1460"/>
      <c r="AL16" s="1460"/>
      <c r="AM16" s="1455" t="s">
        <v>238</v>
      </c>
      <c r="AN16" s="1461"/>
    </row>
    <row r="17" spans="1:40" s="127" customFormat="1" ht="48.75" customHeight="1">
      <c r="A17" s="1432" t="s">
        <v>231</v>
      </c>
      <c r="B17" s="1433"/>
      <c r="C17" s="1433"/>
      <c r="D17" s="1434"/>
      <c r="E17" s="1430" t="s">
        <v>407</v>
      </c>
      <c r="F17" s="1430"/>
      <c r="G17" s="1438"/>
      <c r="H17" s="1438"/>
      <c r="I17" s="1439" t="s">
        <v>408</v>
      </c>
      <c r="J17" s="1439"/>
      <c r="K17" s="1440"/>
      <c r="L17" s="1441"/>
      <c r="M17" s="1441"/>
      <c r="N17" s="252" t="s">
        <v>235</v>
      </c>
      <c r="O17" s="1430" t="s">
        <v>223</v>
      </c>
      <c r="P17" s="1430"/>
      <c r="Q17" s="1431"/>
      <c r="R17" s="1431"/>
      <c r="S17" s="1431"/>
      <c r="T17" s="140" t="s">
        <v>235</v>
      </c>
      <c r="U17" s="1432" t="s">
        <v>231</v>
      </c>
      <c r="V17" s="1433"/>
      <c r="W17" s="1433"/>
      <c r="X17" s="1434"/>
      <c r="Y17" s="1430" t="s">
        <v>407</v>
      </c>
      <c r="Z17" s="1430"/>
      <c r="AA17" s="1438"/>
      <c r="AB17" s="1438"/>
      <c r="AC17" s="1439" t="s">
        <v>408</v>
      </c>
      <c r="AD17" s="1439"/>
      <c r="AE17" s="1440"/>
      <c r="AF17" s="1441"/>
      <c r="AG17" s="1441"/>
      <c r="AH17" s="252" t="s">
        <v>235</v>
      </c>
      <c r="AI17" s="1430" t="s">
        <v>223</v>
      </c>
      <c r="AJ17" s="1430"/>
      <c r="AK17" s="1431"/>
      <c r="AL17" s="1431"/>
      <c r="AM17" s="1431"/>
      <c r="AN17" s="140" t="s">
        <v>235</v>
      </c>
    </row>
    <row r="18" spans="1:40" ht="48.75" customHeight="1">
      <c r="A18" s="1432" t="s">
        <v>416</v>
      </c>
      <c r="B18" s="1433"/>
      <c r="C18" s="1433"/>
      <c r="D18" s="1434"/>
      <c r="E18" s="1462" t="s">
        <v>437</v>
      </c>
      <c r="F18" s="1455"/>
      <c r="G18" s="1463"/>
      <c r="H18" s="1464"/>
      <c r="I18" s="251" t="s">
        <v>235</v>
      </c>
      <c r="J18" s="1462" t="s">
        <v>438</v>
      </c>
      <c r="K18" s="1465"/>
      <c r="L18" s="1466"/>
      <c r="M18" s="1467"/>
      <c r="N18" s="1467"/>
      <c r="O18" s="253" t="s">
        <v>235</v>
      </c>
      <c r="P18" s="1468" t="s">
        <v>236</v>
      </c>
      <c r="Q18" s="1468"/>
      <c r="R18" s="1469">
        <f>200*G18+350*M18</f>
        <v>0</v>
      </c>
      <c r="S18" s="1469"/>
      <c r="T18" s="141" t="s">
        <v>237</v>
      </c>
      <c r="U18" s="1432" t="s">
        <v>416</v>
      </c>
      <c r="V18" s="1433"/>
      <c r="W18" s="1433"/>
      <c r="X18" s="1434"/>
      <c r="Y18" s="1462" t="s">
        <v>437</v>
      </c>
      <c r="Z18" s="1455"/>
      <c r="AA18" s="1463"/>
      <c r="AB18" s="1464"/>
      <c r="AC18" s="251" t="s">
        <v>235</v>
      </c>
      <c r="AD18" s="1462" t="s">
        <v>438</v>
      </c>
      <c r="AE18" s="1465"/>
      <c r="AF18" s="1466"/>
      <c r="AG18" s="1467"/>
      <c r="AH18" s="1467"/>
      <c r="AI18" s="253" t="s">
        <v>235</v>
      </c>
      <c r="AJ18" s="1468" t="s">
        <v>236</v>
      </c>
      <c r="AK18" s="1468"/>
      <c r="AL18" s="1469">
        <f>200*AA18+350*AG18</f>
        <v>0</v>
      </c>
      <c r="AM18" s="1469"/>
      <c r="AN18" s="141" t="s">
        <v>237</v>
      </c>
    </row>
    <row r="19" spans="1:40" ht="15.75">
      <c r="A19" s="134"/>
      <c r="U19" s="134"/>
    </row>
    <row r="20" spans="1:40" ht="18.75" customHeight="1">
      <c r="A20" s="1255" t="s">
        <v>232</v>
      </c>
      <c r="B20" s="1255"/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 t="s">
        <v>232</v>
      </c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5"/>
      <c r="AF20" s="1255"/>
      <c r="AG20" s="1255"/>
      <c r="AH20" s="1255"/>
      <c r="AI20" s="1255"/>
      <c r="AJ20" s="1255"/>
      <c r="AK20" s="1255"/>
      <c r="AL20" s="1255"/>
      <c r="AM20" s="1255"/>
      <c r="AN20" s="1255"/>
    </row>
    <row r="21" spans="1:40" ht="15.75">
      <c r="A21" s="134"/>
      <c r="U21" s="134"/>
    </row>
    <row r="22" spans="1:40" ht="15.75">
      <c r="A22" s="134"/>
      <c r="U22" s="134"/>
    </row>
    <row r="23" spans="1:40" ht="29.25" customHeight="1">
      <c r="A23" s="1442" t="s">
        <v>233</v>
      </c>
      <c r="B23" s="1443"/>
      <c r="C23" s="1443"/>
      <c r="D23" s="1443"/>
      <c r="E23" s="1443"/>
      <c r="F23" s="1443"/>
      <c r="G23" s="1443"/>
      <c r="H23" s="1443"/>
      <c r="I23" s="1443"/>
      <c r="J23" s="1443"/>
      <c r="K23" s="1443"/>
      <c r="L23" s="1443"/>
      <c r="M23" s="1443"/>
      <c r="N23" s="1443"/>
      <c r="O23" s="1443"/>
      <c r="P23" s="1443"/>
      <c r="Q23" s="1443"/>
      <c r="R23" s="1443"/>
      <c r="S23" s="1443"/>
      <c r="T23" s="1444"/>
      <c r="U23" s="1442" t="s">
        <v>233</v>
      </c>
      <c r="V23" s="1443"/>
      <c r="W23" s="1443"/>
      <c r="X23" s="1443"/>
      <c r="Y23" s="1443"/>
      <c r="Z23" s="1443"/>
      <c r="AA23" s="1443"/>
      <c r="AB23" s="1443"/>
      <c r="AC23" s="1443"/>
      <c r="AD23" s="1443"/>
      <c r="AE23" s="1443"/>
      <c r="AF23" s="1443"/>
      <c r="AG23" s="1443"/>
      <c r="AH23" s="1443"/>
      <c r="AI23" s="1443"/>
      <c r="AJ23" s="1443"/>
      <c r="AK23" s="1443"/>
      <c r="AL23" s="1443"/>
      <c r="AM23" s="1443"/>
      <c r="AN23" s="1444"/>
    </row>
    <row r="24" spans="1:40" ht="49.5" customHeight="1">
      <c r="A24" s="1432" t="s">
        <v>415</v>
      </c>
      <c r="B24" s="1433"/>
      <c r="C24" s="1433"/>
      <c r="D24" s="1434"/>
      <c r="E24" s="1445">
        <f xml:space="preserve">  基本情報!$F$4</f>
        <v>0</v>
      </c>
      <c r="F24" s="1446"/>
      <c r="G24" s="1446"/>
      <c r="H24" s="1446"/>
      <c r="I24" s="1446"/>
      <c r="J24" s="1446"/>
      <c r="K24" s="1446"/>
      <c r="L24" s="1446"/>
      <c r="M24" s="1446"/>
      <c r="N24" s="1446"/>
      <c r="O24" s="1446"/>
      <c r="P24" s="1446"/>
      <c r="Q24" s="1446"/>
      <c r="R24" s="1446"/>
      <c r="S24" s="1446"/>
      <c r="T24" s="1447"/>
      <c r="U24" s="1432" t="s">
        <v>415</v>
      </c>
      <c r="V24" s="1433"/>
      <c r="W24" s="1433"/>
      <c r="X24" s="1434"/>
      <c r="Y24" s="1445">
        <f xml:space="preserve">  基本情報!$F$4</f>
        <v>0</v>
      </c>
      <c r="Z24" s="1446"/>
      <c r="AA24" s="1446"/>
      <c r="AB24" s="1446"/>
      <c r="AC24" s="1446"/>
      <c r="AD24" s="1446"/>
      <c r="AE24" s="1446"/>
      <c r="AF24" s="1446"/>
      <c r="AG24" s="1446"/>
      <c r="AH24" s="1446"/>
      <c r="AI24" s="1446"/>
      <c r="AJ24" s="1446"/>
      <c r="AK24" s="1446"/>
      <c r="AL24" s="1446"/>
      <c r="AM24" s="1446"/>
      <c r="AN24" s="1447"/>
    </row>
    <row r="25" spans="1:40" ht="24" customHeight="1">
      <c r="A25" s="1448" t="s">
        <v>411</v>
      </c>
      <c r="B25" s="1449"/>
      <c r="C25" s="1449"/>
      <c r="D25" s="1450"/>
      <c r="E25" s="1454" t="s">
        <v>404</v>
      </c>
      <c r="F25" s="1455"/>
      <c r="G25" s="1456"/>
      <c r="H25" s="1457"/>
      <c r="I25" s="1457"/>
      <c r="J25" s="1457"/>
      <c r="K25" s="1458"/>
      <c r="L25" s="1454" t="s">
        <v>405</v>
      </c>
      <c r="M25" s="1455"/>
      <c r="N25" s="1459"/>
      <c r="O25" s="1460"/>
      <c r="P25" s="1460"/>
      <c r="Q25" s="1460"/>
      <c r="R25" s="1460"/>
      <c r="S25" s="248" t="s">
        <v>224</v>
      </c>
      <c r="T25" s="250"/>
      <c r="U25" s="1448" t="s">
        <v>411</v>
      </c>
      <c r="V25" s="1449"/>
      <c r="W25" s="1449"/>
      <c r="X25" s="1450"/>
      <c r="Y25" s="1454" t="s">
        <v>404</v>
      </c>
      <c r="Z25" s="1455"/>
      <c r="AA25" s="1456"/>
      <c r="AB25" s="1457"/>
      <c r="AC25" s="1457"/>
      <c r="AD25" s="1457"/>
      <c r="AE25" s="1458"/>
      <c r="AF25" s="1454" t="s">
        <v>405</v>
      </c>
      <c r="AG25" s="1455"/>
      <c r="AH25" s="1459"/>
      <c r="AI25" s="1460"/>
      <c r="AJ25" s="1460"/>
      <c r="AK25" s="1460"/>
      <c r="AL25" s="1460"/>
      <c r="AM25" s="248" t="s">
        <v>224</v>
      </c>
      <c r="AN25" s="250"/>
    </row>
    <row r="26" spans="1:40" ht="24" customHeight="1">
      <c r="A26" s="1451"/>
      <c r="B26" s="1452"/>
      <c r="C26" s="1452"/>
      <c r="D26" s="1453"/>
      <c r="E26" s="1454" t="s">
        <v>404</v>
      </c>
      <c r="F26" s="1455"/>
      <c r="G26" s="1456"/>
      <c r="H26" s="1457"/>
      <c r="I26" s="1457"/>
      <c r="J26" s="1457"/>
      <c r="K26" s="1458"/>
      <c r="L26" s="1454" t="s">
        <v>406</v>
      </c>
      <c r="M26" s="1455"/>
      <c r="N26" s="1459"/>
      <c r="O26" s="1460"/>
      <c r="P26" s="1460"/>
      <c r="Q26" s="1460"/>
      <c r="R26" s="1460"/>
      <c r="S26" s="1455" t="s">
        <v>238</v>
      </c>
      <c r="T26" s="1461"/>
      <c r="U26" s="1451"/>
      <c r="V26" s="1452"/>
      <c r="W26" s="1452"/>
      <c r="X26" s="1453"/>
      <c r="Y26" s="1454" t="s">
        <v>404</v>
      </c>
      <c r="Z26" s="1455"/>
      <c r="AA26" s="1456"/>
      <c r="AB26" s="1457"/>
      <c r="AC26" s="1457"/>
      <c r="AD26" s="1457"/>
      <c r="AE26" s="1458"/>
      <c r="AF26" s="1454" t="s">
        <v>406</v>
      </c>
      <c r="AG26" s="1455"/>
      <c r="AH26" s="1459"/>
      <c r="AI26" s="1460"/>
      <c r="AJ26" s="1460"/>
      <c r="AK26" s="1460"/>
      <c r="AL26" s="1460"/>
      <c r="AM26" s="1455" t="s">
        <v>238</v>
      </c>
      <c r="AN26" s="1461"/>
    </row>
    <row r="27" spans="1:40" s="127" customFormat="1" ht="49.5" customHeight="1">
      <c r="A27" s="1432" t="s">
        <v>231</v>
      </c>
      <c r="B27" s="1433"/>
      <c r="C27" s="1433"/>
      <c r="D27" s="1434"/>
      <c r="E27" s="1430" t="s">
        <v>407</v>
      </c>
      <c r="F27" s="1430"/>
      <c r="G27" s="1438"/>
      <c r="H27" s="1438"/>
      <c r="I27" s="1439" t="s">
        <v>408</v>
      </c>
      <c r="J27" s="1439"/>
      <c r="K27" s="1440"/>
      <c r="L27" s="1441"/>
      <c r="M27" s="1441"/>
      <c r="N27" s="252" t="s">
        <v>235</v>
      </c>
      <c r="O27" s="1430" t="s">
        <v>223</v>
      </c>
      <c r="P27" s="1430"/>
      <c r="Q27" s="1431"/>
      <c r="R27" s="1431"/>
      <c r="S27" s="1431"/>
      <c r="T27" s="140" t="s">
        <v>235</v>
      </c>
      <c r="U27" s="1432" t="s">
        <v>231</v>
      </c>
      <c r="V27" s="1433"/>
      <c r="W27" s="1433"/>
      <c r="X27" s="1434"/>
      <c r="Y27" s="1430" t="s">
        <v>407</v>
      </c>
      <c r="Z27" s="1430"/>
      <c r="AA27" s="1438"/>
      <c r="AB27" s="1438"/>
      <c r="AC27" s="1439" t="s">
        <v>408</v>
      </c>
      <c r="AD27" s="1439"/>
      <c r="AE27" s="1440"/>
      <c r="AF27" s="1441"/>
      <c r="AG27" s="1441"/>
      <c r="AH27" s="252" t="s">
        <v>235</v>
      </c>
      <c r="AI27" s="1430" t="s">
        <v>223</v>
      </c>
      <c r="AJ27" s="1430"/>
      <c r="AK27" s="1431"/>
      <c r="AL27" s="1431"/>
      <c r="AM27" s="1431"/>
      <c r="AN27" s="140" t="s">
        <v>235</v>
      </c>
    </row>
    <row r="28" spans="1:40" ht="49.5" customHeight="1">
      <c r="A28" s="1432" t="s">
        <v>239</v>
      </c>
      <c r="B28" s="1433"/>
      <c r="C28" s="1433"/>
      <c r="D28" s="1433"/>
      <c r="E28" s="1433"/>
      <c r="F28" s="1434"/>
      <c r="G28" s="1474"/>
      <c r="H28" s="1475"/>
      <c r="I28" s="1475"/>
      <c r="J28" s="1475"/>
      <c r="K28" s="1475"/>
      <c r="L28" s="1475"/>
      <c r="M28" s="1475"/>
      <c r="N28" s="1475"/>
      <c r="O28" s="1475"/>
      <c r="P28" s="1475"/>
      <c r="Q28" s="1475"/>
      <c r="R28" s="1475"/>
      <c r="S28" s="1475"/>
      <c r="T28" s="1476"/>
      <c r="U28" s="1432" t="s">
        <v>239</v>
      </c>
      <c r="V28" s="1433"/>
      <c r="W28" s="1433"/>
      <c r="X28" s="1433"/>
      <c r="Y28" s="1433"/>
      <c r="Z28" s="1434"/>
      <c r="AA28" s="1435"/>
      <c r="AB28" s="1436"/>
      <c r="AC28" s="1436"/>
      <c r="AD28" s="1436"/>
      <c r="AE28" s="1436"/>
      <c r="AF28" s="1436"/>
      <c r="AG28" s="1436"/>
      <c r="AH28" s="1436"/>
      <c r="AI28" s="1436"/>
      <c r="AJ28" s="1436"/>
      <c r="AK28" s="1436"/>
      <c r="AL28" s="1436"/>
      <c r="AM28" s="1436"/>
      <c r="AN28" s="1437"/>
    </row>
    <row r="29" spans="1:40" ht="49.5" customHeight="1">
      <c r="A29" s="1432" t="s">
        <v>275</v>
      </c>
      <c r="B29" s="1433"/>
      <c r="C29" s="1433"/>
      <c r="D29" s="1433"/>
      <c r="E29" s="1433"/>
      <c r="F29" s="1434"/>
      <c r="G29" s="1477"/>
      <c r="H29" s="1478"/>
      <c r="I29" s="1478"/>
      <c r="J29" s="1478"/>
      <c r="K29" s="1478"/>
      <c r="L29" s="1478"/>
      <c r="M29" s="1478"/>
      <c r="N29" s="1478"/>
      <c r="O29" s="1478"/>
      <c r="P29" s="1478"/>
      <c r="Q29" s="1478"/>
      <c r="R29" s="1478"/>
      <c r="S29" s="1478"/>
      <c r="T29" s="1479"/>
      <c r="U29" s="1432" t="s">
        <v>275</v>
      </c>
      <c r="V29" s="1433"/>
      <c r="W29" s="1433"/>
      <c r="X29" s="1433"/>
      <c r="Y29" s="1433"/>
      <c r="Z29" s="1434"/>
      <c r="AA29" s="1435"/>
      <c r="AB29" s="1436"/>
      <c r="AC29" s="1436"/>
      <c r="AD29" s="1436"/>
      <c r="AE29" s="1436"/>
      <c r="AF29" s="1436"/>
      <c r="AG29" s="1436"/>
      <c r="AH29" s="1436"/>
      <c r="AI29" s="1436"/>
      <c r="AJ29" s="1436"/>
      <c r="AK29" s="1436"/>
      <c r="AL29" s="1436"/>
      <c r="AM29" s="1436"/>
      <c r="AN29" s="1437"/>
    </row>
    <row r="30" spans="1:40" ht="14.25">
      <c r="A30" s="136"/>
      <c r="U30" s="136"/>
    </row>
  </sheetData>
  <sheetProtection sheet="1" objects="1" scenarios="1"/>
  <mergeCells count="135">
    <mergeCell ref="A23:T23"/>
    <mergeCell ref="A18:D18"/>
    <mergeCell ref="E18:F18"/>
    <mergeCell ref="M18:N18"/>
    <mergeCell ref="A24:D24"/>
    <mergeCell ref="E24:T24"/>
    <mergeCell ref="G28:T28"/>
    <mergeCell ref="G29:T29"/>
    <mergeCell ref="A20:T20"/>
    <mergeCell ref="R18:S18"/>
    <mergeCell ref="A28:F28"/>
    <mergeCell ref="A29:F29"/>
    <mergeCell ref="A25:D26"/>
    <mergeCell ref="E25:F25"/>
    <mergeCell ref="A14:D14"/>
    <mergeCell ref="E14:T14"/>
    <mergeCell ref="K17:M17"/>
    <mergeCell ref="I17:J17"/>
    <mergeCell ref="E15:F15"/>
    <mergeCell ref="A15:D16"/>
    <mergeCell ref="A17:D17"/>
    <mergeCell ref="E16:F16"/>
    <mergeCell ref="G18:H18"/>
    <mergeCell ref="J18:L18"/>
    <mergeCell ref="P18:Q18"/>
    <mergeCell ref="G17:H17"/>
    <mergeCell ref="O17:P17"/>
    <mergeCell ref="Q17:S17"/>
    <mergeCell ref="G15:K15"/>
    <mergeCell ref="G16:K16"/>
    <mergeCell ref="L15:N15"/>
    <mergeCell ref="L16:N16"/>
    <mergeCell ref="Q1:S1"/>
    <mergeCell ref="H8:K8"/>
    <mergeCell ref="H9:K9"/>
    <mergeCell ref="L9:M9"/>
    <mergeCell ref="N9:Q9"/>
    <mergeCell ref="A13:T13"/>
    <mergeCell ref="A4:T4"/>
    <mergeCell ref="A3:T3"/>
    <mergeCell ref="L5:M5"/>
    <mergeCell ref="N5:S5"/>
    <mergeCell ref="H7:K7"/>
    <mergeCell ref="H11:K11"/>
    <mergeCell ref="L11:Q11"/>
    <mergeCell ref="H10:K10"/>
    <mergeCell ref="L7:R7"/>
    <mergeCell ref="L10:S10"/>
    <mergeCell ref="AK1:AM1"/>
    <mergeCell ref="U3:AN3"/>
    <mergeCell ref="U4:AN4"/>
    <mergeCell ref="AF5:AG5"/>
    <mergeCell ref="AH5:AM5"/>
    <mergeCell ref="S26:T26"/>
    <mergeCell ref="A27:D27"/>
    <mergeCell ref="E27:F27"/>
    <mergeCell ref="G27:H27"/>
    <mergeCell ref="I27:J27"/>
    <mergeCell ref="K27:M27"/>
    <mergeCell ref="O27:P27"/>
    <mergeCell ref="Q27:S27"/>
    <mergeCell ref="G25:K25"/>
    <mergeCell ref="L25:N25"/>
    <mergeCell ref="O25:R25"/>
    <mergeCell ref="E26:F26"/>
    <mergeCell ref="G26:K26"/>
    <mergeCell ref="L26:N26"/>
    <mergeCell ref="O26:R26"/>
    <mergeCell ref="S16:T16"/>
    <mergeCell ref="O15:R15"/>
    <mergeCell ref="O16:R16"/>
    <mergeCell ref="E17:F17"/>
    <mergeCell ref="AC10:AF10"/>
    <mergeCell ref="AG10:AM10"/>
    <mergeCell ref="AC11:AF11"/>
    <mergeCell ref="AG11:AL11"/>
    <mergeCell ref="U13:AN13"/>
    <mergeCell ref="U7:AA7"/>
    <mergeCell ref="AC7:AF7"/>
    <mergeCell ref="AG7:AL7"/>
    <mergeCell ref="AC8:AF8"/>
    <mergeCell ref="AC9:AF9"/>
    <mergeCell ref="AG9:AH9"/>
    <mergeCell ref="AI9:AL9"/>
    <mergeCell ref="U14:X14"/>
    <mergeCell ref="Y14:AN14"/>
    <mergeCell ref="U15:X16"/>
    <mergeCell ref="Y15:Z15"/>
    <mergeCell ref="AA15:AE15"/>
    <mergeCell ref="AF15:AH15"/>
    <mergeCell ref="AI15:AL15"/>
    <mergeCell ref="Y16:Z16"/>
    <mergeCell ref="AA16:AE16"/>
    <mergeCell ref="AF16:AH16"/>
    <mergeCell ref="AI16:AL16"/>
    <mergeCell ref="AM16:AN16"/>
    <mergeCell ref="AI17:AJ17"/>
    <mergeCell ref="AK17:AM17"/>
    <mergeCell ref="U18:X18"/>
    <mergeCell ref="Y18:Z18"/>
    <mergeCell ref="AA18:AB18"/>
    <mergeCell ref="AD18:AF18"/>
    <mergeCell ref="AG18:AH18"/>
    <mergeCell ref="AJ18:AK18"/>
    <mergeCell ref="AL18:AM18"/>
    <mergeCell ref="U17:X17"/>
    <mergeCell ref="Y17:Z17"/>
    <mergeCell ref="AA17:AB17"/>
    <mergeCell ref="AC17:AD17"/>
    <mergeCell ref="AE17:AG17"/>
    <mergeCell ref="U20:AN20"/>
    <mergeCell ref="U23:AN23"/>
    <mergeCell ref="U24:X24"/>
    <mergeCell ref="Y24:AN24"/>
    <mergeCell ref="U25:X26"/>
    <mergeCell ref="Y25:Z25"/>
    <mergeCell ref="AA25:AE25"/>
    <mergeCell ref="AF25:AH25"/>
    <mergeCell ref="AI25:AL25"/>
    <mergeCell ref="Y26:Z26"/>
    <mergeCell ref="AA26:AE26"/>
    <mergeCell ref="AF26:AH26"/>
    <mergeCell ref="AI26:AL26"/>
    <mergeCell ref="AM26:AN26"/>
    <mergeCell ref="AI27:AJ27"/>
    <mergeCell ref="AK27:AM27"/>
    <mergeCell ref="U28:Z28"/>
    <mergeCell ref="AA28:AN28"/>
    <mergeCell ref="U29:Z29"/>
    <mergeCell ref="AA29:AN29"/>
    <mergeCell ref="U27:X27"/>
    <mergeCell ref="Y27:Z27"/>
    <mergeCell ref="AA27:AB27"/>
    <mergeCell ref="AC27:AD27"/>
    <mergeCell ref="AE27:AG27"/>
  </mergeCells>
  <phoneticPr fontId="3"/>
  <dataValidations xWindow="508" yWindow="626" count="2">
    <dataValidation allowBlank="1" showInputMessage="1" showErrorMessage="1" promptTitle="提出日" prompt="4/15と入力してください。_x000a_「令和６年４月１５日」と表示されます。" sqref="AH5:AM5" xr:uid="{00000000-0002-0000-0D00-000000000000}"/>
    <dataValidation allowBlank="1" showInputMessage="1" showErrorMessage="1" promptTitle="提出日" prompt="4/15と入力してください。_x000a_「令和７年４月１５日」と表示されます。" sqref="N5:S5" xr:uid="{00000000-0002-0000-0D00-000001000000}"/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&amp;R&amp;D</oddHead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O40"/>
  <sheetViews>
    <sheetView showGridLines="0" showZeros="0" view="pageBreakPreview" zoomScale="90" zoomScaleNormal="100" zoomScaleSheetLayoutView="90" workbookViewId="0">
      <selection activeCell="E15" sqref="E15:I15"/>
    </sheetView>
  </sheetViews>
  <sheetFormatPr defaultRowHeight="13.5"/>
  <cols>
    <col min="1" max="17" width="4.625" customWidth="1"/>
    <col min="18" max="20" width="4.75" customWidth="1"/>
    <col min="21" max="37" width="4.625" customWidth="1"/>
    <col min="38" max="40" width="4.75" customWidth="1"/>
  </cols>
  <sheetData>
    <row r="1" spans="1:41" ht="22.5" customHeight="1">
      <c r="B1" t="s">
        <v>354</v>
      </c>
      <c r="Q1" s="1278" t="s">
        <v>218</v>
      </c>
      <c r="R1" s="1278"/>
      <c r="S1" s="1278"/>
      <c r="V1" t="s">
        <v>354</v>
      </c>
      <c r="AK1" s="1278" t="s">
        <v>218</v>
      </c>
      <c r="AL1" s="1278"/>
      <c r="AM1" s="1278"/>
    </row>
    <row r="2" spans="1:41" ht="8.25" customHeight="1">
      <c r="R2" s="1501"/>
      <c r="S2" s="1501"/>
      <c r="T2" s="1501"/>
      <c r="AL2" s="1501"/>
      <c r="AM2" s="1501"/>
      <c r="AN2" s="1501"/>
    </row>
    <row r="3" spans="1:41" ht="42.75" customHeight="1">
      <c r="A3" s="1471" t="s">
        <v>612</v>
      </c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  <c r="R3" s="1471"/>
      <c r="S3" s="1471"/>
      <c r="T3" s="1471"/>
      <c r="U3" s="1471" t="s">
        <v>612</v>
      </c>
      <c r="V3" s="1471"/>
      <c r="W3" s="1471"/>
      <c r="X3" s="1471"/>
      <c r="Y3" s="1471"/>
      <c r="Z3" s="1471"/>
      <c r="AA3" s="1471"/>
      <c r="AB3" s="1471"/>
      <c r="AC3" s="1471"/>
      <c r="AD3" s="1471"/>
      <c r="AE3" s="1471"/>
      <c r="AF3" s="1471"/>
      <c r="AG3" s="1471"/>
      <c r="AH3" s="1471"/>
      <c r="AI3" s="1471"/>
      <c r="AJ3" s="1471"/>
      <c r="AK3" s="1471"/>
      <c r="AL3" s="1471"/>
      <c r="AM3" s="1471"/>
      <c r="AN3" s="1471"/>
    </row>
    <row r="4" spans="1:41" ht="6.7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</row>
    <row r="5" spans="1:41" ht="21.75" customHeight="1">
      <c r="L5" s="1280" t="s">
        <v>355</v>
      </c>
      <c r="M5" s="1280"/>
      <c r="N5" s="1281"/>
      <c r="O5" s="1281"/>
      <c r="P5" s="1281"/>
      <c r="Q5" s="1281"/>
      <c r="R5" s="1281"/>
      <c r="S5" s="1281"/>
      <c r="T5" s="247"/>
      <c r="AF5" s="1280" t="s">
        <v>355</v>
      </c>
      <c r="AG5" s="1280"/>
      <c r="AH5" s="1281"/>
      <c r="AI5" s="1281"/>
      <c r="AJ5" s="1281"/>
      <c r="AK5" s="1281"/>
      <c r="AL5" s="1281"/>
      <c r="AM5" s="1281"/>
      <c r="AN5" s="247"/>
    </row>
    <row r="6" spans="1:41" ht="19.5" customHeight="1">
      <c r="A6" s="1499" t="s">
        <v>240</v>
      </c>
      <c r="B6" s="1499"/>
      <c r="C6" s="1499"/>
      <c r="D6" s="1499"/>
      <c r="E6" s="1499"/>
      <c r="F6" s="1499"/>
      <c r="G6" s="1499"/>
      <c r="H6" s="1499"/>
      <c r="I6" s="1499"/>
      <c r="U6" s="1499" t="s">
        <v>240</v>
      </c>
      <c r="V6" s="1499"/>
      <c r="W6" s="1499"/>
      <c r="X6" s="1499"/>
      <c r="Y6" s="1499"/>
      <c r="Z6" s="1499"/>
      <c r="AA6" s="1499"/>
      <c r="AB6" s="1499"/>
      <c r="AC6" s="1499"/>
    </row>
    <row r="7" spans="1:41" ht="22.5" customHeight="1">
      <c r="A7" s="124"/>
      <c r="B7" s="124"/>
      <c r="C7" s="124"/>
      <c r="D7" s="124"/>
      <c r="E7" s="124"/>
      <c r="F7" s="124"/>
      <c r="G7" s="124"/>
      <c r="H7" s="1271" t="s">
        <v>356</v>
      </c>
      <c r="I7" s="1271"/>
      <c r="J7" s="1271"/>
      <c r="K7" s="1271"/>
      <c r="L7" s="1473">
        <f>基本情報!$F$4</f>
        <v>0</v>
      </c>
      <c r="M7" s="1473"/>
      <c r="N7" s="1473"/>
      <c r="O7" s="1473"/>
      <c r="P7" s="1473"/>
      <c r="Q7" s="1473"/>
      <c r="R7" s="1473"/>
      <c r="S7" s="1473"/>
      <c r="T7" s="1473"/>
      <c r="U7" s="1255"/>
      <c r="V7" s="1255"/>
      <c r="W7" s="1255"/>
      <c r="X7" s="1255"/>
      <c r="Y7" s="1255"/>
      <c r="Z7" s="1255"/>
      <c r="AA7" s="1255"/>
      <c r="AC7" s="1271" t="s">
        <v>356</v>
      </c>
      <c r="AD7" s="1271"/>
      <c r="AE7" s="1271"/>
      <c r="AF7" s="1271"/>
      <c r="AG7" s="1276">
        <f>基本情報!$F$4</f>
        <v>0</v>
      </c>
      <c r="AH7" s="1276"/>
      <c r="AI7" s="1276"/>
      <c r="AJ7" s="1276"/>
      <c r="AK7" s="1276"/>
      <c r="AL7" s="1276"/>
      <c r="AM7" s="228"/>
    </row>
    <row r="8" spans="1:41" ht="23.25" customHeight="1">
      <c r="A8" s="123"/>
      <c r="H8" s="1277" t="s">
        <v>357</v>
      </c>
      <c r="I8" s="1277"/>
      <c r="J8" s="1277"/>
      <c r="K8" s="1277"/>
      <c r="L8" s="228">
        <f>基本情報!$F$6</f>
        <v>0</v>
      </c>
      <c r="N8" s="228">
        <f>基本情報!$I$6</f>
        <v>0</v>
      </c>
      <c r="O8" s="228"/>
      <c r="P8" s="228"/>
      <c r="Q8" s="228"/>
      <c r="R8" s="228"/>
      <c r="S8" s="228"/>
      <c r="U8" s="123"/>
      <c r="AC8" s="1277" t="s">
        <v>357</v>
      </c>
      <c r="AD8" s="1277"/>
      <c r="AE8" s="1277"/>
      <c r="AF8" s="1277"/>
      <c r="AG8" s="228">
        <f>基本情報!$F$6</f>
        <v>0</v>
      </c>
      <c r="AH8" s="228"/>
      <c r="AI8" s="228">
        <f>基本情報!$I$6</f>
        <v>0</v>
      </c>
      <c r="AJ8" s="228"/>
      <c r="AK8" s="228"/>
      <c r="AL8" s="228"/>
      <c r="AM8" s="228"/>
    </row>
    <row r="9" spans="1:41" s="128" customFormat="1" ht="23.25" customHeight="1">
      <c r="A9" s="125"/>
      <c r="H9" s="1271" t="s">
        <v>358</v>
      </c>
      <c r="I9" s="1271"/>
      <c r="J9" s="1271"/>
      <c r="K9" s="1271"/>
      <c r="L9" s="1276">
        <f>基本情報!$R$6</f>
        <v>0</v>
      </c>
      <c r="M9" s="1276"/>
      <c r="N9" s="1270">
        <f>基本情報!$T$6</f>
        <v>0</v>
      </c>
      <c r="O9" s="1270"/>
      <c r="P9" s="1270"/>
      <c r="Q9" s="1270"/>
      <c r="R9" s="1270"/>
      <c r="S9" s="1270"/>
      <c r="U9" s="125"/>
      <c r="AC9" s="1271" t="s">
        <v>358</v>
      </c>
      <c r="AD9" s="1271"/>
      <c r="AE9" s="1271"/>
      <c r="AF9" s="1271"/>
      <c r="AG9" s="1276">
        <f>基本情報!$R$6</f>
        <v>0</v>
      </c>
      <c r="AH9" s="1276"/>
      <c r="AI9" s="1276">
        <f>基本情報!$T$6</f>
        <v>0</v>
      </c>
      <c r="AJ9" s="1276"/>
      <c r="AK9" s="1276"/>
      <c r="AL9" s="1276"/>
      <c r="AM9" s="129"/>
    </row>
    <row r="10" spans="1:41" s="128" customFormat="1" ht="23.25" customHeight="1">
      <c r="A10" s="130"/>
      <c r="H10" s="1271" t="s">
        <v>359</v>
      </c>
      <c r="I10" s="1271"/>
      <c r="J10" s="1271"/>
      <c r="K10" s="1271"/>
      <c r="L10" s="1473">
        <f>基本情報!$F$8</f>
        <v>0</v>
      </c>
      <c r="M10" s="1473"/>
      <c r="N10" s="1473"/>
      <c r="O10" s="1473"/>
      <c r="P10" s="1473"/>
      <c r="Q10" s="1473"/>
      <c r="R10" s="1473"/>
      <c r="S10" s="1473"/>
      <c r="U10" s="130"/>
      <c r="AC10" s="1271" t="s">
        <v>359</v>
      </c>
      <c r="AD10" s="1271"/>
      <c r="AE10" s="1271"/>
      <c r="AF10" s="1271"/>
      <c r="AG10" s="1272">
        <f>基本情報!$F$8</f>
        <v>0</v>
      </c>
      <c r="AH10" s="1272"/>
      <c r="AI10" s="1272"/>
      <c r="AJ10" s="1272"/>
      <c r="AK10" s="1272"/>
      <c r="AL10" s="1272"/>
      <c r="AM10" s="1272"/>
    </row>
    <row r="11" spans="1:41" s="128" customFormat="1" ht="22.5" customHeight="1">
      <c r="A11" s="123"/>
      <c r="H11" s="1273" t="s">
        <v>360</v>
      </c>
      <c r="I11" s="1273"/>
      <c r="J11" s="1273"/>
      <c r="K11" s="1273"/>
      <c r="L11" s="1274">
        <f>基本情報!$F$9</f>
        <v>0</v>
      </c>
      <c r="M11" s="1274"/>
      <c r="N11" s="1274"/>
      <c r="O11" s="1274"/>
      <c r="P11" s="1274"/>
      <c r="Q11" s="1274"/>
      <c r="S11" s="129"/>
      <c r="U11" s="123"/>
      <c r="AC11" s="1273" t="s">
        <v>360</v>
      </c>
      <c r="AD11" s="1273"/>
      <c r="AE11" s="1273"/>
      <c r="AF11" s="1273"/>
      <c r="AG11" s="1274">
        <f>基本情報!$F$9</f>
        <v>0</v>
      </c>
      <c r="AH11" s="1274"/>
      <c r="AI11" s="1274"/>
      <c r="AJ11" s="1274"/>
      <c r="AK11" s="1274"/>
      <c r="AL11" s="1274"/>
      <c r="AM11" s="129"/>
    </row>
    <row r="12" spans="1:41" ht="43.5" customHeight="1">
      <c r="A12" s="1257" t="s">
        <v>409</v>
      </c>
      <c r="B12" s="1257"/>
      <c r="C12" s="1257"/>
      <c r="D12" s="1257"/>
      <c r="E12" s="1257"/>
      <c r="F12" s="1257"/>
      <c r="G12" s="1257"/>
      <c r="H12" s="1257"/>
      <c r="I12" s="1257"/>
      <c r="J12" s="1257"/>
      <c r="K12" s="1257"/>
      <c r="L12" s="1257"/>
      <c r="M12" s="1257"/>
      <c r="N12" s="1257"/>
      <c r="O12" s="1257"/>
      <c r="P12" s="1257"/>
      <c r="Q12" s="1257"/>
      <c r="R12" s="1257"/>
      <c r="S12" s="1257"/>
      <c r="T12" s="1257"/>
      <c r="U12" s="1500" t="s">
        <v>241</v>
      </c>
      <c r="V12" s="1500"/>
      <c r="W12" s="1500"/>
      <c r="X12" s="1500"/>
      <c r="Y12" s="1500"/>
      <c r="Z12" s="1500"/>
      <c r="AA12" s="1500"/>
      <c r="AB12" s="1500"/>
      <c r="AC12" s="1500"/>
      <c r="AD12" s="1500"/>
      <c r="AE12" s="1500"/>
      <c r="AF12" s="1500"/>
      <c r="AG12" s="1500"/>
      <c r="AH12" s="1500"/>
      <c r="AI12" s="1500"/>
      <c r="AJ12" s="1500"/>
      <c r="AK12" s="1500"/>
      <c r="AL12" s="1500"/>
      <c r="AM12" s="1500"/>
      <c r="AN12" s="1500"/>
    </row>
    <row r="13" spans="1:41" ht="27" customHeight="1">
      <c r="A13" s="1266" t="s">
        <v>410</v>
      </c>
      <c r="B13" s="1266"/>
      <c r="C13" s="1266"/>
      <c r="D13" s="1266"/>
      <c r="E13" s="1266"/>
      <c r="F13" s="1266"/>
      <c r="G13" s="1266"/>
      <c r="H13" s="1266"/>
      <c r="I13" s="1266"/>
      <c r="J13" s="1266"/>
      <c r="K13" s="1266"/>
      <c r="L13" s="1266"/>
      <c r="M13" s="1266"/>
      <c r="N13" s="1266"/>
      <c r="O13" s="1266"/>
      <c r="P13" s="1266"/>
      <c r="Q13" s="1266"/>
      <c r="R13" s="1266"/>
      <c r="S13" s="1266"/>
      <c r="T13" s="1266"/>
      <c r="U13" s="1266" t="s">
        <v>410</v>
      </c>
      <c r="V13" s="1266"/>
      <c r="W13" s="1266"/>
      <c r="X13" s="1266"/>
      <c r="Y13" s="1266"/>
      <c r="Z13" s="1266"/>
      <c r="AA13" s="1266"/>
      <c r="AB13" s="1266"/>
      <c r="AC13" s="1266"/>
      <c r="AD13" s="1266"/>
      <c r="AE13" s="1266"/>
      <c r="AF13" s="1266"/>
      <c r="AG13" s="1266"/>
      <c r="AH13" s="1266"/>
      <c r="AI13" s="1266"/>
      <c r="AJ13" s="1266"/>
      <c r="AK13" s="1266"/>
      <c r="AL13" s="1266"/>
      <c r="AM13" s="1266"/>
      <c r="AN13" s="1266"/>
    </row>
    <row r="14" spans="1:41" ht="27" customHeight="1">
      <c r="A14" s="254"/>
      <c r="B14" s="255" t="s">
        <v>266</v>
      </c>
      <c r="C14" s="1255" t="s">
        <v>419</v>
      </c>
      <c r="D14" s="1255"/>
      <c r="E14" s="1255"/>
      <c r="F14" s="1255"/>
      <c r="G14" s="1255"/>
      <c r="H14" s="1255"/>
      <c r="I14" s="1255"/>
      <c r="J14" s="1255"/>
      <c r="K14" s="1255"/>
      <c r="L14" s="1255"/>
      <c r="M14" s="1255"/>
      <c r="N14" s="1255"/>
      <c r="O14" s="124"/>
      <c r="P14" s="124"/>
      <c r="Q14" s="124"/>
      <c r="R14" s="124"/>
      <c r="S14" s="124"/>
      <c r="T14" s="124"/>
      <c r="U14" s="254"/>
      <c r="V14" s="255" t="s">
        <v>412</v>
      </c>
      <c r="W14" s="1255" t="s">
        <v>282</v>
      </c>
      <c r="X14" s="1255"/>
      <c r="Y14" s="1255"/>
      <c r="Z14" s="1255"/>
      <c r="AA14" s="1255"/>
      <c r="AB14" s="1255"/>
      <c r="AC14" s="1255"/>
      <c r="AD14" s="1255"/>
      <c r="AE14" s="1255"/>
      <c r="AF14" s="1255"/>
      <c r="AG14" s="1255"/>
      <c r="AH14" s="1255"/>
      <c r="AI14" s="124"/>
      <c r="AJ14" s="124"/>
      <c r="AK14" s="124"/>
      <c r="AL14" s="124"/>
      <c r="AM14" s="124"/>
      <c r="AN14" s="124"/>
    </row>
    <row r="15" spans="1:41" ht="27" customHeight="1">
      <c r="A15" s="124"/>
      <c r="B15" s="124"/>
      <c r="C15" s="1481" t="s">
        <v>404</v>
      </c>
      <c r="D15" s="1481"/>
      <c r="E15" s="1483"/>
      <c r="F15" s="1483"/>
      <c r="G15" s="1483"/>
      <c r="H15" s="1483"/>
      <c r="I15" s="1483"/>
      <c r="J15" s="1481" t="s">
        <v>405</v>
      </c>
      <c r="K15" s="1481"/>
      <c r="L15" s="1481"/>
      <c r="M15" s="1484"/>
      <c r="N15" s="1484"/>
      <c r="O15" s="1484"/>
      <c r="P15" s="1484"/>
      <c r="Q15" s="142" t="s">
        <v>224</v>
      </c>
      <c r="R15" s="256"/>
      <c r="S15" s="124"/>
      <c r="T15" s="124"/>
      <c r="U15" s="124"/>
      <c r="V15" s="124"/>
      <c r="W15" s="1481" t="s">
        <v>404</v>
      </c>
      <c r="X15" s="1481"/>
      <c r="Y15" s="1483">
        <v>45457</v>
      </c>
      <c r="Z15" s="1483"/>
      <c r="AA15" s="1483"/>
      <c r="AB15" s="1483"/>
      <c r="AC15" s="1483"/>
      <c r="AD15" s="1481" t="s">
        <v>405</v>
      </c>
      <c r="AE15" s="1481"/>
      <c r="AF15" s="1481"/>
      <c r="AG15" s="1480">
        <v>0.41666666666666669</v>
      </c>
      <c r="AH15" s="1480"/>
      <c r="AI15" s="1480"/>
      <c r="AJ15" s="1480"/>
      <c r="AK15" s="142" t="s">
        <v>224</v>
      </c>
      <c r="AL15" s="256"/>
      <c r="AM15" s="124"/>
      <c r="AN15" s="124"/>
      <c r="AO15" t="s">
        <v>265</v>
      </c>
    </row>
    <row r="16" spans="1:41" ht="27" customHeight="1">
      <c r="A16" s="124"/>
      <c r="B16" s="124"/>
      <c r="C16" s="1481"/>
      <c r="D16" s="1481"/>
      <c r="E16" s="1482"/>
      <c r="F16" s="1482"/>
      <c r="G16" s="1482"/>
      <c r="H16" s="1482"/>
      <c r="I16" s="1482"/>
      <c r="J16" s="1481" t="s">
        <v>406</v>
      </c>
      <c r="K16" s="1481"/>
      <c r="L16" s="1481"/>
      <c r="M16" s="1498"/>
      <c r="N16" s="1498"/>
      <c r="O16" s="1498"/>
      <c r="P16" s="1498"/>
      <c r="Q16" s="1481" t="s">
        <v>238</v>
      </c>
      <c r="R16" s="1481"/>
      <c r="S16" s="124"/>
      <c r="T16" s="124"/>
      <c r="U16" s="124"/>
      <c r="V16" s="124"/>
      <c r="W16" s="1481"/>
      <c r="X16" s="1481"/>
      <c r="Y16" s="1482"/>
      <c r="Z16" s="1482"/>
      <c r="AA16" s="1482"/>
      <c r="AB16" s="1482"/>
      <c r="AC16" s="1482"/>
      <c r="AD16" s="1481" t="s">
        <v>406</v>
      </c>
      <c r="AE16" s="1481"/>
      <c r="AF16" s="1481"/>
      <c r="AG16" s="1460">
        <v>0.5</v>
      </c>
      <c r="AH16" s="1460"/>
      <c r="AI16" s="1460"/>
      <c r="AJ16" s="1460"/>
      <c r="AK16" s="1481" t="s">
        <v>238</v>
      </c>
      <c r="AL16" s="1481"/>
      <c r="AM16" s="124"/>
      <c r="AN16" s="124"/>
    </row>
    <row r="17" spans="1:41" ht="27" customHeight="1">
      <c r="A17" s="254"/>
      <c r="B17" s="255" t="s">
        <v>266</v>
      </c>
      <c r="C17" s="1255" t="s">
        <v>242</v>
      </c>
      <c r="D17" s="1255"/>
      <c r="E17" s="1255"/>
      <c r="F17" s="1255"/>
      <c r="G17" s="1255"/>
      <c r="H17" s="1255"/>
      <c r="I17" s="1255"/>
      <c r="J17" s="1255"/>
      <c r="K17" s="1255"/>
      <c r="L17" s="1255"/>
      <c r="M17" s="1255"/>
      <c r="N17" s="1255"/>
      <c r="O17" s="124"/>
      <c r="P17" s="124"/>
      <c r="Q17" s="124"/>
      <c r="R17" s="124"/>
      <c r="S17" s="124"/>
      <c r="T17" s="124"/>
      <c r="U17" s="254"/>
      <c r="V17" s="255" t="s">
        <v>266</v>
      </c>
      <c r="W17" s="1255" t="s">
        <v>242</v>
      </c>
      <c r="X17" s="1255"/>
      <c r="Y17" s="1255"/>
      <c r="Z17" s="1255"/>
      <c r="AA17" s="1255"/>
      <c r="AB17" s="1255"/>
      <c r="AC17" s="1255"/>
      <c r="AD17" s="1255"/>
      <c r="AE17" s="1255"/>
      <c r="AF17" s="1255"/>
      <c r="AG17" s="1255"/>
      <c r="AH17" s="1255"/>
      <c r="AI17" s="124"/>
      <c r="AJ17" s="124"/>
      <c r="AK17" s="124"/>
      <c r="AL17" s="124"/>
      <c r="AM17" s="124"/>
      <c r="AN17" s="124"/>
    </row>
    <row r="18" spans="1:41" ht="26.25" customHeight="1">
      <c r="A18" s="124"/>
      <c r="B18" s="124"/>
      <c r="C18" s="1481" t="s">
        <v>404</v>
      </c>
      <c r="D18" s="1481"/>
      <c r="E18" s="1483"/>
      <c r="F18" s="1483"/>
      <c r="G18" s="1483"/>
      <c r="H18" s="1483"/>
      <c r="I18" s="1483"/>
      <c r="J18" s="1481" t="s">
        <v>405</v>
      </c>
      <c r="K18" s="1481"/>
      <c r="L18" s="1481"/>
      <c r="M18" s="1484"/>
      <c r="N18" s="1484"/>
      <c r="O18" s="1484"/>
      <c r="P18" s="1484"/>
      <c r="Q18" s="142" t="s">
        <v>224</v>
      </c>
      <c r="R18" s="256"/>
      <c r="S18" s="124"/>
      <c r="T18" s="124"/>
      <c r="U18" s="124"/>
      <c r="V18" s="124"/>
      <c r="W18" s="1481" t="s">
        <v>404</v>
      </c>
      <c r="X18" s="1481"/>
      <c r="Y18" s="1483"/>
      <c r="Z18" s="1483"/>
      <c r="AA18" s="1483"/>
      <c r="AB18" s="1483"/>
      <c r="AC18" s="1483"/>
      <c r="AD18" s="1481" t="s">
        <v>405</v>
      </c>
      <c r="AE18" s="1481"/>
      <c r="AF18" s="1481"/>
      <c r="AG18" s="1480"/>
      <c r="AH18" s="1480"/>
      <c r="AI18" s="1480"/>
      <c r="AJ18" s="1480"/>
      <c r="AK18" s="142" t="s">
        <v>224</v>
      </c>
      <c r="AL18" s="256"/>
      <c r="AM18" s="124"/>
      <c r="AN18" s="124"/>
    </row>
    <row r="19" spans="1:41" ht="26.25" customHeight="1">
      <c r="A19" s="124"/>
      <c r="B19" s="124"/>
      <c r="C19" s="1481"/>
      <c r="D19" s="1481"/>
      <c r="E19" s="1482"/>
      <c r="F19" s="1482"/>
      <c r="G19" s="1482"/>
      <c r="H19" s="1482"/>
      <c r="I19" s="1482"/>
      <c r="J19" s="1481" t="s">
        <v>406</v>
      </c>
      <c r="K19" s="1481"/>
      <c r="L19" s="1481"/>
      <c r="M19" s="1498"/>
      <c r="N19" s="1498"/>
      <c r="O19" s="1498"/>
      <c r="P19" s="1498"/>
      <c r="Q19" s="1481" t="s">
        <v>238</v>
      </c>
      <c r="R19" s="1481"/>
      <c r="S19" s="124"/>
      <c r="T19" s="124"/>
      <c r="U19" s="124"/>
      <c r="V19" s="124"/>
      <c r="W19" s="1481"/>
      <c r="X19" s="1481"/>
      <c r="Y19" s="1482"/>
      <c r="Z19" s="1482"/>
      <c r="AA19" s="1482"/>
      <c r="AB19" s="1482"/>
      <c r="AC19" s="1482"/>
      <c r="AD19" s="1481" t="s">
        <v>406</v>
      </c>
      <c r="AE19" s="1481"/>
      <c r="AF19" s="1481"/>
      <c r="AG19" s="1460"/>
      <c r="AH19" s="1460"/>
      <c r="AI19" s="1460"/>
      <c r="AJ19" s="1460"/>
      <c r="AK19" s="1481" t="s">
        <v>238</v>
      </c>
      <c r="AL19" s="1481"/>
      <c r="AM19" s="124"/>
      <c r="AN19" s="124"/>
    </row>
    <row r="20" spans="1:41" ht="27" customHeight="1">
      <c r="A20" s="254"/>
      <c r="B20" s="255" t="s">
        <v>266</v>
      </c>
      <c r="C20" s="1255" t="s">
        <v>243</v>
      </c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4"/>
      <c r="P20" s="124"/>
      <c r="Q20" s="124"/>
      <c r="R20" s="124"/>
      <c r="S20" s="124"/>
      <c r="T20" s="124"/>
      <c r="U20" s="254"/>
      <c r="V20" s="255" t="s">
        <v>266</v>
      </c>
      <c r="W20" s="1255" t="s">
        <v>243</v>
      </c>
      <c r="X20" s="1255"/>
      <c r="Y20" s="1255"/>
      <c r="Z20" s="1255"/>
      <c r="AA20" s="1255"/>
      <c r="AB20" s="1255"/>
      <c r="AC20" s="1255"/>
      <c r="AD20" s="1255"/>
      <c r="AE20" s="1255"/>
      <c r="AF20" s="1255"/>
      <c r="AG20" s="1255"/>
      <c r="AH20" s="1255"/>
      <c r="AI20" s="124"/>
      <c r="AJ20" s="124"/>
      <c r="AK20" s="124"/>
      <c r="AL20" s="124"/>
      <c r="AM20" s="124"/>
      <c r="AN20" s="124"/>
      <c r="AO20" t="s">
        <v>267</v>
      </c>
    </row>
    <row r="21" spans="1:41" ht="27" customHeight="1">
      <c r="A21" s="124"/>
      <c r="B21" s="124"/>
      <c r="C21" s="1481" t="s">
        <v>404</v>
      </c>
      <c r="D21" s="1481"/>
      <c r="E21" s="1483"/>
      <c r="F21" s="1483"/>
      <c r="G21" s="1483"/>
      <c r="H21" s="1483"/>
      <c r="I21" s="1483"/>
      <c r="J21" s="1481" t="s">
        <v>405</v>
      </c>
      <c r="K21" s="1481"/>
      <c r="L21" s="1481"/>
      <c r="M21" s="1484"/>
      <c r="N21" s="1484"/>
      <c r="O21" s="1484"/>
      <c r="P21" s="1484"/>
      <c r="Q21" s="142" t="s">
        <v>224</v>
      </c>
      <c r="R21" s="256"/>
      <c r="S21" s="124"/>
      <c r="T21" s="124"/>
      <c r="U21" s="124"/>
      <c r="V21" s="124"/>
      <c r="W21" s="1481" t="s">
        <v>404</v>
      </c>
      <c r="X21" s="1481"/>
      <c r="Y21" s="1483"/>
      <c r="Z21" s="1483"/>
      <c r="AA21" s="1483"/>
      <c r="AB21" s="1483"/>
      <c r="AC21" s="1483"/>
      <c r="AD21" s="1481" t="s">
        <v>405</v>
      </c>
      <c r="AE21" s="1481"/>
      <c r="AF21" s="1481"/>
      <c r="AG21" s="1480"/>
      <c r="AH21" s="1480"/>
      <c r="AI21" s="1480"/>
      <c r="AJ21" s="1480"/>
      <c r="AK21" s="142" t="s">
        <v>224</v>
      </c>
      <c r="AL21" s="256"/>
      <c r="AM21" s="124"/>
      <c r="AN21" s="124"/>
    </row>
    <row r="22" spans="1:41" ht="27" customHeight="1">
      <c r="A22" s="124"/>
      <c r="B22" s="124"/>
      <c r="C22" s="1481"/>
      <c r="D22" s="1481"/>
      <c r="E22" s="1482"/>
      <c r="F22" s="1482"/>
      <c r="G22" s="1482"/>
      <c r="H22" s="1482"/>
      <c r="I22" s="1482"/>
      <c r="J22" s="1481" t="s">
        <v>406</v>
      </c>
      <c r="K22" s="1481"/>
      <c r="L22" s="1481"/>
      <c r="M22" s="1498"/>
      <c r="N22" s="1498"/>
      <c r="O22" s="1498"/>
      <c r="P22" s="1498"/>
      <c r="Q22" s="1481" t="s">
        <v>238</v>
      </c>
      <c r="R22" s="1481"/>
      <c r="S22" s="124"/>
      <c r="T22" s="124"/>
      <c r="U22" s="124"/>
      <c r="V22" s="124"/>
      <c r="W22" s="1481"/>
      <c r="X22" s="1481"/>
      <c r="Y22" s="1482"/>
      <c r="Z22" s="1482"/>
      <c r="AA22" s="1482"/>
      <c r="AB22" s="1482"/>
      <c r="AC22" s="1482"/>
      <c r="AD22" s="1481" t="s">
        <v>406</v>
      </c>
      <c r="AE22" s="1481"/>
      <c r="AF22" s="1481"/>
      <c r="AG22" s="1460"/>
      <c r="AH22" s="1460"/>
      <c r="AI22" s="1460"/>
      <c r="AJ22" s="1460"/>
      <c r="AK22" s="1481" t="s">
        <v>238</v>
      </c>
      <c r="AL22" s="1481"/>
      <c r="AM22" s="124"/>
      <c r="AN22" s="124"/>
    </row>
    <row r="23" spans="1:41" ht="29.25" customHeight="1">
      <c r="A23" s="124"/>
      <c r="B23" s="124"/>
      <c r="C23" s="142"/>
      <c r="D23" s="142"/>
      <c r="E23" s="258"/>
      <c r="F23" s="258"/>
      <c r="G23" s="258"/>
      <c r="H23" s="258"/>
      <c r="I23" s="258"/>
      <c r="J23" s="142"/>
      <c r="K23" s="142"/>
      <c r="L23" s="142"/>
      <c r="M23" s="259"/>
      <c r="N23" s="259"/>
      <c r="O23" s="259"/>
      <c r="P23" s="259"/>
      <c r="Q23" s="142"/>
      <c r="R23" s="142"/>
      <c r="S23" s="124"/>
      <c r="T23" s="124"/>
      <c r="U23" s="124"/>
      <c r="V23" s="124"/>
      <c r="W23" s="142"/>
      <c r="X23" s="142"/>
      <c r="Y23" s="258"/>
      <c r="Z23" s="258"/>
      <c r="AA23" s="258"/>
      <c r="AB23" s="258"/>
      <c r="AC23" s="258"/>
      <c r="AD23" s="142"/>
      <c r="AE23" s="142"/>
      <c r="AF23" s="142"/>
      <c r="AG23" s="259"/>
      <c r="AH23" s="259"/>
      <c r="AI23" s="259"/>
      <c r="AJ23" s="259"/>
      <c r="AK23" s="142"/>
      <c r="AL23" s="142"/>
      <c r="AM23" s="124"/>
      <c r="AN23" s="124"/>
    </row>
    <row r="24" spans="1:41" s="127" customFormat="1" ht="26.25" customHeight="1">
      <c r="A24" s="1255" t="s">
        <v>610</v>
      </c>
      <c r="B24" s="1255"/>
      <c r="C24" s="1255"/>
      <c r="D24" s="1255"/>
      <c r="E24" s="1255"/>
      <c r="F24" s="1255"/>
      <c r="U24" s="1255" t="s">
        <v>610</v>
      </c>
      <c r="V24" s="1255"/>
      <c r="W24" s="1255"/>
      <c r="X24" s="1255"/>
      <c r="Y24" s="1255"/>
      <c r="Z24" s="1255"/>
    </row>
    <row r="25" spans="1:41" s="127" customFormat="1" ht="26.25" customHeight="1">
      <c r="A25" s="249"/>
      <c r="B25" s="249"/>
      <c r="C25" s="1495" t="s">
        <v>407</v>
      </c>
      <c r="D25" s="1495"/>
      <c r="E25" s="1494"/>
      <c r="F25" s="1494"/>
      <c r="G25" s="1496" t="s">
        <v>408</v>
      </c>
      <c r="H25" s="1496"/>
      <c r="I25" s="1494"/>
      <c r="J25" s="1494"/>
      <c r="K25" s="1494"/>
      <c r="L25" s="257" t="s">
        <v>235</v>
      </c>
      <c r="M25" s="249"/>
      <c r="N25" s="1497" t="s">
        <v>223</v>
      </c>
      <c r="O25" s="1497"/>
      <c r="P25" s="1494"/>
      <c r="Q25" s="1494"/>
      <c r="R25" s="257" t="s">
        <v>235</v>
      </c>
      <c r="S25" s="257"/>
      <c r="T25" s="257"/>
      <c r="U25" s="249"/>
      <c r="V25" s="249"/>
      <c r="W25" s="1495" t="s">
        <v>407</v>
      </c>
      <c r="X25" s="1495"/>
      <c r="Y25" s="1494"/>
      <c r="Z25" s="1494"/>
      <c r="AA25" s="1496" t="s">
        <v>408</v>
      </c>
      <c r="AB25" s="1496"/>
      <c r="AC25" s="1494"/>
      <c r="AD25" s="1494"/>
      <c r="AE25" s="1494"/>
      <c r="AF25" s="257" t="s">
        <v>235</v>
      </c>
      <c r="AG25" s="249"/>
      <c r="AH25" s="1497" t="s">
        <v>223</v>
      </c>
      <c r="AI25" s="1497"/>
      <c r="AJ25" s="1494"/>
      <c r="AK25" s="1494"/>
      <c r="AL25" s="257" t="s">
        <v>235</v>
      </c>
      <c r="AM25" s="257"/>
      <c r="AN25" s="257"/>
    </row>
    <row r="26" spans="1:41" ht="29.25" customHeight="1">
      <c r="A26" s="124"/>
      <c r="B26" s="124"/>
      <c r="C26" s="142"/>
      <c r="D26" s="142"/>
      <c r="E26" s="258"/>
      <c r="F26" s="258"/>
      <c r="G26" s="258"/>
      <c r="H26" s="258"/>
      <c r="I26" s="258"/>
      <c r="J26" s="142"/>
      <c r="K26" s="142"/>
      <c r="L26" s="142"/>
      <c r="M26" s="259"/>
      <c r="N26" s="259"/>
      <c r="O26" s="259"/>
      <c r="P26" s="259"/>
      <c r="Q26" s="142"/>
      <c r="R26" s="142"/>
      <c r="S26" s="124"/>
      <c r="T26" s="124"/>
      <c r="U26" s="124"/>
      <c r="V26" s="124"/>
      <c r="W26" s="142"/>
      <c r="X26" s="142"/>
      <c r="Y26" s="258"/>
      <c r="Z26" s="258"/>
      <c r="AA26" s="258"/>
      <c r="AB26" s="258"/>
      <c r="AC26" s="258"/>
      <c r="AD26" s="142"/>
      <c r="AE26" s="142"/>
      <c r="AF26" s="142"/>
      <c r="AG26" s="259"/>
      <c r="AH26" s="259"/>
      <c r="AI26" s="259"/>
      <c r="AJ26" s="259"/>
      <c r="AK26" s="142"/>
      <c r="AL26" s="142"/>
      <c r="AM26" s="124"/>
      <c r="AN26" s="124"/>
    </row>
    <row r="27" spans="1:41" ht="24" customHeight="1">
      <c r="A27" s="1255" t="s">
        <v>414</v>
      </c>
      <c r="B27" s="1255"/>
      <c r="C27" s="1255"/>
      <c r="D27" s="1255"/>
      <c r="E27" s="1255"/>
      <c r="F27" s="1255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1255" t="s">
        <v>414</v>
      </c>
      <c r="V27" s="1255"/>
      <c r="W27" s="1255"/>
      <c r="X27" s="1255"/>
      <c r="Y27" s="1255"/>
      <c r="Z27" s="1255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</row>
    <row r="28" spans="1:41" ht="13.5" customHeight="1">
      <c r="A28" s="264"/>
      <c r="B28" s="1485"/>
      <c r="C28" s="1486"/>
      <c r="D28" s="1486"/>
      <c r="E28" s="1486"/>
      <c r="F28" s="1486"/>
      <c r="G28" s="1486"/>
      <c r="H28" s="1486"/>
      <c r="I28" s="1486"/>
      <c r="J28" s="1486"/>
      <c r="K28" s="1486"/>
      <c r="L28" s="1486"/>
      <c r="M28" s="1486"/>
      <c r="N28" s="1486"/>
      <c r="O28" s="1486"/>
      <c r="P28" s="1486"/>
      <c r="Q28" s="1486"/>
      <c r="R28" s="1486"/>
      <c r="S28" s="1487"/>
      <c r="T28" s="264"/>
      <c r="U28" s="264"/>
      <c r="V28" s="1485"/>
      <c r="W28" s="1486"/>
      <c r="X28" s="1486"/>
      <c r="Y28" s="1486"/>
      <c r="Z28" s="1486"/>
      <c r="AA28" s="1486"/>
      <c r="AB28" s="1486"/>
      <c r="AC28" s="1486"/>
      <c r="AD28" s="1486"/>
      <c r="AE28" s="1486"/>
      <c r="AF28" s="1486"/>
      <c r="AG28" s="1486"/>
      <c r="AH28" s="1486"/>
      <c r="AI28" s="1486"/>
      <c r="AJ28" s="1486"/>
      <c r="AK28" s="1486"/>
      <c r="AL28" s="1486"/>
      <c r="AM28" s="1487"/>
      <c r="AN28" s="264"/>
    </row>
    <row r="29" spans="1:41" ht="26.25" customHeight="1">
      <c r="A29" s="263"/>
      <c r="B29" s="1488"/>
      <c r="C29" s="1489"/>
      <c r="D29" s="1489"/>
      <c r="E29" s="1489"/>
      <c r="F29" s="1489"/>
      <c r="G29" s="1489"/>
      <c r="H29" s="1489"/>
      <c r="I29" s="1489"/>
      <c r="J29" s="1489"/>
      <c r="K29" s="1489"/>
      <c r="L29" s="1489"/>
      <c r="M29" s="1489"/>
      <c r="N29" s="1489"/>
      <c r="O29" s="1489"/>
      <c r="P29" s="1489"/>
      <c r="Q29" s="1489"/>
      <c r="R29" s="1489"/>
      <c r="S29" s="1490"/>
      <c r="T29" s="263"/>
      <c r="U29" s="263"/>
      <c r="V29" s="1488"/>
      <c r="W29" s="1489"/>
      <c r="X29" s="1489"/>
      <c r="Y29" s="1489"/>
      <c r="Z29" s="1489"/>
      <c r="AA29" s="1489"/>
      <c r="AB29" s="1489"/>
      <c r="AC29" s="1489"/>
      <c r="AD29" s="1489"/>
      <c r="AE29" s="1489"/>
      <c r="AF29" s="1489"/>
      <c r="AG29" s="1489"/>
      <c r="AH29" s="1489"/>
      <c r="AI29" s="1489"/>
      <c r="AJ29" s="1489"/>
      <c r="AK29" s="1489"/>
      <c r="AL29" s="1489"/>
      <c r="AM29" s="1490"/>
      <c r="AN29" s="263"/>
    </row>
    <row r="30" spans="1:41" ht="26.25" customHeight="1">
      <c r="A30" s="263"/>
      <c r="B30" s="1488"/>
      <c r="C30" s="1489"/>
      <c r="D30" s="1489"/>
      <c r="E30" s="1489"/>
      <c r="F30" s="1489"/>
      <c r="G30" s="1489"/>
      <c r="H30" s="1489"/>
      <c r="I30" s="1489"/>
      <c r="J30" s="1489"/>
      <c r="K30" s="1489"/>
      <c r="L30" s="1489"/>
      <c r="M30" s="1489"/>
      <c r="N30" s="1489"/>
      <c r="O30" s="1489"/>
      <c r="P30" s="1489"/>
      <c r="Q30" s="1489"/>
      <c r="R30" s="1489"/>
      <c r="S30" s="1490"/>
      <c r="T30" s="263"/>
      <c r="U30" s="263"/>
      <c r="V30" s="1488"/>
      <c r="W30" s="1489"/>
      <c r="X30" s="1489"/>
      <c r="Y30" s="1489"/>
      <c r="Z30" s="1489"/>
      <c r="AA30" s="1489"/>
      <c r="AB30" s="1489"/>
      <c r="AC30" s="1489"/>
      <c r="AD30" s="1489"/>
      <c r="AE30" s="1489"/>
      <c r="AF30" s="1489"/>
      <c r="AG30" s="1489"/>
      <c r="AH30" s="1489"/>
      <c r="AI30" s="1489"/>
      <c r="AJ30" s="1489"/>
      <c r="AK30" s="1489"/>
      <c r="AL30" s="1489"/>
      <c r="AM30" s="1490"/>
      <c r="AN30" s="263"/>
    </row>
    <row r="31" spans="1:41" ht="26.25" customHeight="1">
      <c r="A31" s="263"/>
      <c r="B31" s="1488"/>
      <c r="C31" s="1489"/>
      <c r="D31" s="1489"/>
      <c r="E31" s="1489"/>
      <c r="F31" s="1489"/>
      <c r="G31" s="1489"/>
      <c r="H31" s="1489"/>
      <c r="I31" s="1489"/>
      <c r="J31" s="1489"/>
      <c r="K31" s="1489"/>
      <c r="L31" s="1489"/>
      <c r="M31" s="1489"/>
      <c r="N31" s="1489"/>
      <c r="O31" s="1489"/>
      <c r="P31" s="1489"/>
      <c r="Q31" s="1489"/>
      <c r="R31" s="1489"/>
      <c r="S31" s="1490"/>
      <c r="T31" s="263"/>
      <c r="U31" s="263"/>
      <c r="V31" s="1488"/>
      <c r="W31" s="1489"/>
      <c r="X31" s="1489"/>
      <c r="Y31" s="1489"/>
      <c r="Z31" s="1489"/>
      <c r="AA31" s="1489"/>
      <c r="AB31" s="1489"/>
      <c r="AC31" s="1489"/>
      <c r="AD31" s="1489"/>
      <c r="AE31" s="1489"/>
      <c r="AF31" s="1489"/>
      <c r="AG31" s="1489"/>
      <c r="AH31" s="1489"/>
      <c r="AI31" s="1489"/>
      <c r="AJ31" s="1489"/>
      <c r="AK31" s="1489"/>
      <c r="AL31" s="1489"/>
      <c r="AM31" s="1490"/>
      <c r="AN31" s="263"/>
    </row>
    <row r="32" spans="1:41" ht="26.25" customHeight="1">
      <c r="A32" s="263"/>
      <c r="B32" s="1488"/>
      <c r="C32" s="1489"/>
      <c r="D32" s="1489"/>
      <c r="E32" s="1489"/>
      <c r="F32" s="1489"/>
      <c r="G32" s="1489"/>
      <c r="H32" s="1489"/>
      <c r="I32" s="1489"/>
      <c r="J32" s="1489"/>
      <c r="K32" s="1489"/>
      <c r="L32" s="1489"/>
      <c r="M32" s="1489"/>
      <c r="N32" s="1489"/>
      <c r="O32" s="1489"/>
      <c r="P32" s="1489"/>
      <c r="Q32" s="1489"/>
      <c r="R32" s="1489"/>
      <c r="S32" s="1490"/>
      <c r="T32" s="263"/>
      <c r="U32" s="263"/>
      <c r="V32" s="1488"/>
      <c r="W32" s="1489"/>
      <c r="X32" s="1489"/>
      <c r="Y32" s="1489"/>
      <c r="Z32" s="1489"/>
      <c r="AA32" s="1489"/>
      <c r="AB32" s="1489"/>
      <c r="AC32" s="1489"/>
      <c r="AD32" s="1489"/>
      <c r="AE32" s="1489"/>
      <c r="AF32" s="1489"/>
      <c r="AG32" s="1489"/>
      <c r="AH32" s="1489"/>
      <c r="AI32" s="1489"/>
      <c r="AJ32" s="1489"/>
      <c r="AK32" s="1489"/>
      <c r="AL32" s="1489"/>
      <c r="AM32" s="1490"/>
      <c r="AN32" s="263"/>
    </row>
    <row r="33" spans="1:40" ht="26.25" customHeight="1">
      <c r="A33" s="261"/>
      <c r="B33" s="1488"/>
      <c r="C33" s="1489"/>
      <c r="D33" s="1489"/>
      <c r="E33" s="1489"/>
      <c r="F33" s="1489"/>
      <c r="G33" s="1489"/>
      <c r="H33" s="1489"/>
      <c r="I33" s="1489"/>
      <c r="J33" s="1489"/>
      <c r="K33" s="1489"/>
      <c r="L33" s="1489"/>
      <c r="M33" s="1489"/>
      <c r="N33" s="1489"/>
      <c r="O33" s="1489"/>
      <c r="P33" s="1489"/>
      <c r="Q33" s="1489"/>
      <c r="R33" s="1489"/>
      <c r="S33" s="1490"/>
      <c r="T33" s="55"/>
      <c r="U33" s="261"/>
      <c r="V33" s="1488"/>
      <c r="W33" s="1489"/>
      <c r="X33" s="1489"/>
      <c r="Y33" s="1489"/>
      <c r="Z33" s="1489"/>
      <c r="AA33" s="1489"/>
      <c r="AB33" s="1489"/>
      <c r="AC33" s="1489"/>
      <c r="AD33" s="1489"/>
      <c r="AE33" s="1489"/>
      <c r="AF33" s="1489"/>
      <c r="AG33" s="1489"/>
      <c r="AH33" s="1489"/>
      <c r="AI33" s="1489"/>
      <c r="AJ33" s="1489"/>
      <c r="AK33" s="1489"/>
      <c r="AL33" s="1489"/>
      <c r="AM33" s="1490"/>
      <c r="AN33" s="55"/>
    </row>
    <row r="34" spans="1:40" ht="26.25" customHeight="1">
      <c r="A34" s="261"/>
      <c r="B34" s="1488"/>
      <c r="C34" s="1489"/>
      <c r="D34" s="1489"/>
      <c r="E34" s="1489"/>
      <c r="F34" s="1489"/>
      <c r="G34" s="1489"/>
      <c r="H34" s="1489"/>
      <c r="I34" s="1489"/>
      <c r="J34" s="1489"/>
      <c r="K34" s="1489"/>
      <c r="L34" s="1489"/>
      <c r="M34" s="1489"/>
      <c r="N34" s="1489"/>
      <c r="O34" s="1489"/>
      <c r="P34" s="1489"/>
      <c r="Q34" s="1489"/>
      <c r="R34" s="1489"/>
      <c r="S34" s="1490"/>
      <c r="T34" s="55"/>
      <c r="U34" s="261"/>
      <c r="V34" s="1488"/>
      <c r="W34" s="1489"/>
      <c r="X34" s="1489"/>
      <c r="Y34" s="1489"/>
      <c r="Z34" s="1489"/>
      <c r="AA34" s="1489"/>
      <c r="AB34" s="1489"/>
      <c r="AC34" s="1489"/>
      <c r="AD34" s="1489"/>
      <c r="AE34" s="1489"/>
      <c r="AF34" s="1489"/>
      <c r="AG34" s="1489"/>
      <c r="AH34" s="1489"/>
      <c r="AI34" s="1489"/>
      <c r="AJ34" s="1489"/>
      <c r="AK34" s="1489"/>
      <c r="AL34" s="1489"/>
      <c r="AM34" s="1490"/>
      <c r="AN34" s="55"/>
    </row>
    <row r="35" spans="1:40" ht="26.25" customHeight="1">
      <c r="A35" s="262"/>
      <c r="B35" s="1488"/>
      <c r="C35" s="1489"/>
      <c r="D35" s="1489"/>
      <c r="E35" s="1489"/>
      <c r="F35" s="1489"/>
      <c r="G35" s="1489"/>
      <c r="H35" s="1489"/>
      <c r="I35" s="1489"/>
      <c r="J35" s="1489"/>
      <c r="K35" s="1489"/>
      <c r="L35" s="1489"/>
      <c r="M35" s="1489"/>
      <c r="N35" s="1489"/>
      <c r="O35" s="1489"/>
      <c r="P35" s="1489"/>
      <c r="Q35" s="1489"/>
      <c r="R35" s="1489"/>
      <c r="S35" s="1490"/>
      <c r="T35" s="55"/>
      <c r="U35" s="262"/>
      <c r="V35" s="1488"/>
      <c r="W35" s="1489"/>
      <c r="X35" s="1489"/>
      <c r="Y35" s="1489"/>
      <c r="Z35" s="1489"/>
      <c r="AA35" s="1489"/>
      <c r="AB35" s="1489"/>
      <c r="AC35" s="1489"/>
      <c r="AD35" s="1489"/>
      <c r="AE35" s="1489"/>
      <c r="AF35" s="1489"/>
      <c r="AG35" s="1489"/>
      <c r="AH35" s="1489"/>
      <c r="AI35" s="1489"/>
      <c r="AJ35" s="1489"/>
      <c r="AK35" s="1489"/>
      <c r="AL35" s="1489"/>
      <c r="AM35" s="1490"/>
      <c r="AN35" s="55"/>
    </row>
    <row r="36" spans="1:40">
      <c r="A36" s="55"/>
      <c r="B36" s="1491"/>
      <c r="C36" s="1492"/>
      <c r="D36" s="1492"/>
      <c r="E36" s="1492"/>
      <c r="F36" s="1492"/>
      <c r="G36" s="1492"/>
      <c r="H36" s="1492"/>
      <c r="I36" s="1492"/>
      <c r="J36" s="1492"/>
      <c r="K36" s="1492"/>
      <c r="L36" s="1492"/>
      <c r="M36" s="1492"/>
      <c r="N36" s="1492"/>
      <c r="O36" s="1492"/>
      <c r="P36" s="1492"/>
      <c r="Q36" s="1492"/>
      <c r="R36" s="1492"/>
      <c r="S36" s="1493"/>
      <c r="T36" s="55"/>
      <c r="U36" s="55"/>
      <c r="V36" s="1491"/>
      <c r="W36" s="1492"/>
      <c r="X36" s="1492"/>
      <c r="Y36" s="1492"/>
      <c r="Z36" s="1492"/>
      <c r="AA36" s="1492"/>
      <c r="AB36" s="1492"/>
      <c r="AC36" s="1492"/>
      <c r="AD36" s="1492"/>
      <c r="AE36" s="1492"/>
      <c r="AF36" s="1492"/>
      <c r="AG36" s="1492"/>
      <c r="AH36" s="1492"/>
      <c r="AI36" s="1492"/>
      <c r="AJ36" s="1492"/>
      <c r="AK36" s="1492"/>
      <c r="AL36" s="1492"/>
      <c r="AM36" s="1493"/>
      <c r="AN36" s="55"/>
    </row>
    <row r="37" spans="1:40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</row>
    <row r="39" spans="1:40">
      <c r="B39" t="s">
        <v>266</v>
      </c>
    </row>
    <row r="40" spans="1:40">
      <c r="B40" t="s">
        <v>413</v>
      </c>
    </row>
  </sheetData>
  <sheetProtection sheet="1" objects="1" scenarios="1"/>
  <mergeCells count="115">
    <mergeCell ref="AK19:AL19"/>
    <mergeCell ref="W20:AH20"/>
    <mergeCell ref="W21:X21"/>
    <mergeCell ref="Y21:AC21"/>
    <mergeCell ref="AD21:AF21"/>
    <mergeCell ref="AG7:AL7"/>
    <mergeCell ref="AC8:AF8"/>
    <mergeCell ref="AC9:AF9"/>
    <mergeCell ref="AG9:AH9"/>
    <mergeCell ref="AI9:AL9"/>
    <mergeCell ref="AK16:AL16"/>
    <mergeCell ref="AD16:AF16"/>
    <mergeCell ref="AD19:AF19"/>
    <mergeCell ref="AG15:AJ15"/>
    <mergeCell ref="L7:T7"/>
    <mergeCell ref="N9:S9"/>
    <mergeCell ref="U12:AN12"/>
    <mergeCell ref="AL2:AN2"/>
    <mergeCell ref="U6:AC6"/>
    <mergeCell ref="U3:AN3"/>
    <mergeCell ref="Q1:S1"/>
    <mergeCell ref="AK1:AM1"/>
    <mergeCell ref="L5:M5"/>
    <mergeCell ref="N5:S5"/>
    <mergeCell ref="AF5:AG5"/>
    <mergeCell ref="AH5:AM5"/>
    <mergeCell ref="R2:T2"/>
    <mergeCell ref="L9:M9"/>
    <mergeCell ref="AC7:AF7"/>
    <mergeCell ref="A6:I6"/>
    <mergeCell ref="A3:T3"/>
    <mergeCell ref="U7:AA7"/>
    <mergeCell ref="Q19:R19"/>
    <mergeCell ref="AC10:AF10"/>
    <mergeCell ref="AG10:AM10"/>
    <mergeCell ref="AC11:AF11"/>
    <mergeCell ref="AG11:AL11"/>
    <mergeCell ref="A13:T13"/>
    <mergeCell ref="C15:D15"/>
    <mergeCell ref="E15:I15"/>
    <mergeCell ref="J15:L15"/>
    <mergeCell ref="M15:P15"/>
    <mergeCell ref="C16:D16"/>
    <mergeCell ref="E16:I16"/>
    <mergeCell ref="A12:T12"/>
    <mergeCell ref="J19:L19"/>
    <mergeCell ref="J16:L16"/>
    <mergeCell ref="M16:P16"/>
    <mergeCell ref="Q16:R16"/>
    <mergeCell ref="W16:X16"/>
    <mergeCell ref="H7:K7"/>
    <mergeCell ref="H8:K8"/>
    <mergeCell ref="H9:K9"/>
    <mergeCell ref="G25:H25"/>
    <mergeCell ref="C22:D22"/>
    <mergeCell ref="E22:I22"/>
    <mergeCell ref="M22:P22"/>
    <mergeCell ref="C14:N14"/>
    <mergeCell ref="C19:D19"/>
    <mergeCell ref="E19:I19"/>
    <mergeCell ref="M19:P19"/>
    <mergeCell ref="C21:D21"/>
    <mergeCell ref="E21:I21"/>
    <mergeCell ref="J21:L21"/>
    <mergeCell ref="M21:P21"/>
    <mergeCell ref="C20:N20"/>
    <mergeCell ref="J22:L22"/>
    <mergeCell ref="AD22:AF22"/>
    <mergeCell ref="U24:Z24"/>
    <mergeCell ref="Y16:AC16"/>
    <mergeCell ref="AG16:AJ16"/>
    <mergeCell ref="W14:AH14"/>
    <mergeCell ref="W15:X15"/>
    <mergeCell ref="Y15:AC15"/>
    <mergeCell ref="AD15:AF15"/>
    <mergeCell ref="B28:S36"/>
    <mergeCell ref="V28:AM36"/>
    <mergeCell ref="AK22:AL22"/>
    <mergeCell ref="AC25:AE25"/>
    <mergeCell ref="W25:X25"/>
    <mergeCell ref="Y25:Z25"/>
    <mergeCell ref="AA25:AB25"/>
    <mergeCell ref="AH25:AI25"/>
    <mergeCell ref="AJ25:AK25"/>
    <mergeCell ref="Q22:R22"/>
    <mergeCell ref="N25:O25"/>
    <mergeCell ref="P25:Q25"/>
    <mergeCell ref="E25:F25"/>
    <mergeCell ref="C25:D25"/>
    <mergeCell ref="A24:F24"/>
    <mergeCell ref="I25:K25"/>
    <mergeCell ref="U27:Z27"/>
    <mergeCell ref="L10:S10"/>
    <mergeCell ref="A27:F27"/>
    <mergeCell ref="AG21:AJ21"/>
    <mergeCell ref="W22:X22"/>
    <mergeCell ref="Y22:AC22"/>
    <mergeCell ref="AG22:AJ22"/>
    <mergeCell ref="W19:X19"/>
    <mergeCell ref="Y19:AC19"/>
    <mergeCell ref="AG19:AJ19"/>
    <mergeCell ref="C18:D18"/>
    <mergeCell ref="E18:I18"/>
    <mergeCell ref="J18:L18"/>
    <mergeCell ref="M18:P18"/>
    <mergeCell ref="C17:N17"/>
    <mergeCell ref="W17:AH17"/>
    <mergeCell ref="W18:X18"/>
    <mergeCell ref="Y18:AC18"/>
    <mergeCell ref="AD18:AF18"/>
    <mergeCell ref="AG18:AJ18"/>
    <mergeCell ref="H10:K10"/>
    <mergeCell ref="H11:K11"/>
    <mergeCell ref="L11:Q11"/>
    <mergeCell ref="U13:AN13"/>
  </mergeCells>
  <phoneticPr fontId="3"/>
  <dataValidations xWindow="398" yWindow="765" count="3">
    <dataValidation allowBlank="1" showInputMessage="1" showErrorMessage="1" promptTitle="提出日" prompt="4/15と入力してください。_x000a_「令和６年４月１５日」と表示されます。" sqref="AH5:AM5" xr:uid="{00000000-0002-0000-0E00-000000000000}"/>
    <dataValidation type="list" allowBlank="1" showInputMessage="1" showErrorMessage="1" sqref="B14 V14 V17 V20 B20 B17" xr:uid="{00000000-0002-0000-0E00-000001000000}">
      <formula1>$B$39:$B$40</formula1>
    </dataValidation>
    <dataValidation allowBlank="1" showInputMessage="1" showErrorMessage="1" promptTitle="提出日" prompt="4/15と入力してください。_x000a_「令和７年４月１５日」と表示されます。" sqref="N5:S5" xr:uid="{00000000-0002-0000-0E00-000002000000}"/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&amp;R&amp;D</oddHead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Q43"/>
  <sheetViews>
    <sheetView showGridLines="0" showZeros="0" view="pageBreakPreview" zoomScale="80" zoomScaleNormal="100" zoomScaleSheetLayoutView="80" zoomScalePageLayoutView="40" workbookViewId="0">
      <selection activeCell="A14" sqref="A14:T14"/>
    </sheetView>
  </sheetViews>
  <sheetFormatPr defaultColWidth="9" defaultRowHeight="13.5"/>
  <cols>
    <col min="1" max="17" width="4.625" customWidth="1"/>
    <col min="18" max="20" width="4.75" customWidth="1"/>
    <col min="21" max="21" width="2.375" customWidth="1"/>
    <col min="22" max="22" width="4.75" customWidth="1"/>
    <col min="23" max="39" width="4.625" customWidth="1"/>
    <col min="40" max="42" width="4.75" customWidth="1"/>
  </cols>
  <sheetData>
    <row r="1" spans="1:42" ht="22.5" customHeight="1">
      <c r="B1" t="s">
        <v>648</v>
      </c>
      <c r="Q1" s="1278" t="s">
        <v>218</v>
      </c>
      <c r="R1" s="1278"/>
      <c r="S1" s="1278"/>
      <c r="X1" t="s">
        <v>648</v>
      </c>
      <c r="AM1" s="1278" t="s">
        <v>218</v>
      </c>
      <c r="AN1" s="1278"/>
      <c r="AO1" s="1278"/>
    </row>
    <row r="2" spans="1:42" ht="8.25" customHeight="1">
      <c r="R2" s="1501"/>
      <c r="S2" s="1501"/>
      <c r="T2" s="1501"/>
      <c r="U2" s="393"/>
      <c r="V2" s="393"/>
      <c r="AN2" s="1501"/>
      <c r="AO2" s="1501"/>
      <c r="AP2" s="1501"/>
    </row>
    <row r="3" spans="1:42" ht="42.75" customHeight="1">
      <c r="A3" s="1471" t="s">
        <v>649</v>
      </c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  <c r="R3" s="1471"/>
      <c r="S3" s="1471"/>
      <c r="T3" s="1471"/>
      <c r="U3" s="139"/>
      <c r="V3" s="139"/>
      <c r="W3" s="1471" t="s">
        <v>649</v>
      </c>
      <c r="X3" s="1471"/>
      <c r="Y3" s="1471"/>
      <c r="Z3" s="1471"/>
      <c r="AA3" s="1471"/>
      <c r="AB3" s="1471"/>
      <c r="AC3" s="1471"/>
      <c r="AD3" s="1471"/>
      <c r="AE3" s="1471"/>
      <c r="AF3" s="1471"/>
      <c r="AG3" s="1471"/>
      <c r="AH3" s="1471"/>
      <c r="AI3" s="1471"/>
      <c r="AJ3" s="1471"/>
      <c r="AK3" s="1471"/>
      <c r="AL3" s="1471"/>
      <c r="AM3" s="1471"/>
      <c r="AN3" s="1471"/>
      <c r="AO3" s="1471"/>
      <c r="AP3" s="1471"/>
    </row>
    <row r="4" spans="1:42" ht="6.7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</row>
    <row r="5" spans="1:42" ht="21.75" customHeight="1">
      <c r="L5" s="1280" t="s">
        <v>355</v>
      </c>
      <c r="M5" s="1280"/>
      <c r="N5" s="1281"/>
      <c r="O5" s="1281"/>
      <c r="P5" s="1281"/>
      <c r="Q5" s="1281"/>
      <c r="R5" s="1281"/>
      <c r="S5" s="1281"/>
      <c r="T5" s="247"/>
      <c r="U5" s="247"/>
      <c r="V5" s="247"/>
      <c r="AH5" s="1280" t="s">
        <v>355</v>
      </c>
      <c r="AI5" s="1280"/>
      <c r="AJ5" s="1281">
        <v>45762</v>
      </c>
      <c r="AK5" s="1281"/>
      <c r="AL5" s="1281"/>
      <c r="AM5" s="1281"/>
      <c r="AN5" s="1281"/>
      <c r="AO5" s="1281"/>
      <c r="AP5" s="247"/>
    </row>
    <row r="6" spans="1:42" ht="19.5" customHeight="1">
      <c r="A6" s="1499" t="s">
        <v>676</v>
      </c>
      <c r="B6" s="1499"/>
      <c r="C6" s="1499"/>
      <c r="D6" s="1499"/>
      <c r="E6" s="1499"/>
      <c r="F6" s="1499"/>
      <c r="G6" s="1499"/>
      <c r="H6" s="1499"/>
      <c r="I6" s="1499"/>
      <c r="W6" s="1499" t="s">
        <v>676</v>
      </c>
      <c r="X6" s="1499"/>
      <c r="Y6" s="1499"/>
      <c r="Z6" s="1499"/>
      <c r="AA6" s="1499"/>
      <c r="AB6" s="1499"/>
      <c r="AC6" s="1499"/>
      <c r="AD6" s="1499"/>
      <c r="AE6" s="1499"/>
    </row>
    <row r="7" spans="1:42" ht="19.5" customHeight="1">
      <c r="A7" s="138" t="s">
        <v>770</v>
      </c>
      <c r="B7" s="138"/>
      <c r="C7" s="138"/>
      <c r="D7" s="138"/>
      <c r="E7" s="138"/>
      <c r="F7" s="138"/>
      <c r="G7" s="138"/>
      <c r="H7" s="138"/>
      <c r="I7" s="138"/>
      <c r="J7" s="138"/>
      <c r="W7" s="138" t="s">
        <v>770</v>
      </c>
      <c r="X7" s="138"/>
      <c r="Y7" s="138"/>
      <c r="Z7" s="138"/>
      <c r="AA7" s="138"/>
      <c r="AB7" s="138"/>
      <c r="AC7" s="138"/>
      <c r="AD7" s="138"/>
      <c r="AE7" s="138"/>
    </row>
    <row r="8" spans="1:42" ht="22.5" customHeight="1">
      <c r="A8" s="1255"/>
      <c r="B8" s="1255"/>
      <c r="C8" s="1255"/>
      <c r="D8" s="1255"/>
      <c r="E8" s="1255"/>
      <c r="F8" s="1255"/>
      <c r="G8" s="1255"/>
      <c r="I8" s="1271" t="s">
        <v>650</v>
      </c>
      <c r="J8" s="1271"/>
      <c r="K8" s="1271"/>
      <c r="L8" s="1271"/>
      <c r="M8" s="1473">
        <f>基本情報!$F$4</f>
        <v>0</v>
      </c>
      <c r="N8" s="1473"/>
      <c r="O8" s="1473"/>
      <c r="P8" s="1473"/>
      <c r="Q8" s="1473"/>
      <c r="R8" s="1473"/>
      <c r="S8" s="1473"/>
      <c r="T8" s="1473"/>
      <c r="U8" s="1473"/>
      <c r="V8" s="392"/>
      <c r="W8" s="1255"/>
      <c r="X8" s="1255"/>
      <c r="Y8" s="1255"/>
      <c r="Z8" s="1255"/>
      <c r="AA8" s="1255"/>
      <c r="AB8" s="1255"/>
      <c r="AC8" s="1255"/>
      <c r="AE8" s="1271" t="s">
        <v>650</v>
      </c>
      <c r="AF8" s="1271"/>
      <c r="AG8" s="1271"/>
      <c r="AH8" s="1271"/>
      <c r="AI8" s="1276" t="s">
        <v>651</v>
      </c>
      <c r="AJ8" s="1276"/>
      <c r="AK8" s="1276"/>
      <c r="AL8" s="1276"/>
      <c r="AM8" s="1276"/>
      <c r="AN8" s="1276"/>
      <c r="AO8" s="228"/>
    </row>
    <row r="9" spans="1:42" ht="23.25" customHeight="1">
      <c r="A9" s="123"/>
      <c r="I9" s="1277" t="s">
        <v>357</v>
      </c>
      <c r="J9" s="1277"/>
      <c r="K9" s="1277"/>
      <c r="L9" s="1277"/>
      <c r="M9" s="228">
        <f>基本情報!$F$6</f>
        <v>0</v>
      </c>
      <c r="O9" s="228">
        <f>基本情報!$I$6</f>
        <v>0</v>
      </c>
      <c r="P9" s="228"/>
      <c r="Q9" s="228"/>
      <c r="R9" s="228"/>
      <c r="S9" s="228"/>
      <c r="T9" s="228"/>
      <c r="W9" s="123"/>
      <c r="AE9" s="1277" t="s">
        <v>357</v>
      </c>
      <c r="AF9" s="1277"/>
      <c r="AG9" s="1277"/>
      <c r="AH9" s="1277"/>
      <c r="AI9" s="1481" t="s">
        <v>652</v>
      </c>
      <c r="AJ9" s="1481"/>
      <c r="AK9" s="1481"/>
      <c r="AL9" s="1481"/>
      <c r="AM9" s="228"/>
      <c r="AN9" s="228"/>
      <c r="AO9" s="228"/>
    </row>
    <row r="10" spans="1:42" s="128" customFormat="1" ht="23.25" customHeight="1">
      <c r="A10" s="125"/>
      <c r="I10" s="1271" t="s">
        <v>358</v>
      </c>
      <c r="J10" s="1271"/>
      <c r="K10" s="1271"/>
      <c r="L10" s="1271"/>
      <c r="M10" s="1276">
        <f>基本情報!$R$6</f>
        <v>0</v>
      </c>
      <c r="N10" s="1276"/>
      <c r="O10" s="1270">
        <f>基本情報!$T$6</f>
        <v>0</v>
      </c>
      <c r="P10" s="1270"/>
      <c r="Q10" s="1270"/>
      <c r="R10" s="1270"/>
      <c r="S10" s="1270"/>
      <c r="T10" s="1270"/>
      <c r="W10" s="125"/>
      <c r="AE10" s="1271" t="s">
        <v>358</v>
      </c>
      <c r="AF10" s="1271"/>
      <c r="AG10" s="1271"/>
      <c r="AH10" s="1271"/>
      <c r="AI10" s="1481" t="s">
        <v>653</v>
      </c>
      <c r="AJ10" s="1481"/>
      <c r="AK10" s="1481"/>
      <c r="AL10" s="1481"/>
      <c r="AM10" s="129"/>
      <c r="AN10" s="129"/>
      <c r="AO10" s="129"/>
    </row>
    <row r="11" spans="1:42" s="128" customFormat="1" ht="23.25" customHeight="1">
      <c r="A11" s="130"/>
      <c r="I11" s="1271" t="s">
        <v>654</v>
      </c>
      <c r="J11" s="1271"/>
      <c r="K11" s="1271"/>
      <c r="L11" s="1271"/>
      <c r="M11" s="1473">
        <f>基本情報!$F$8</f>
        <v>0</v>
      </c>
      <c r="N11" s="1473"/>
      <c r="O11" s="1473"/>
      <c r="P11" s="1473"/>
      <c r="Q11" s="1473"/>
      <c r="R11" s="1473"/>
      <c r="S11" s="1473"/>
      <c r="T11" s="1473"/>
      <c r="W11" s="130"/>
      <c r="AE11" s="1271" t="s">
        <v>654</v>
      </c>
      <c r="AF11" s="1271"/>
      <c r="AG11" s="1271"/>
      <c r="AH11" s="1271"/>
      <c r="AI11" s="1506" t="s">
        <v>655</v>
      </c>
      <c r="AJ11" s="1506"/>
      <c r="AK11" s="1506"/>
      <c r="AL11" s="1506"/>
      <c r="AM11" s="1506"/>
      <c r="AN11" s="1506"/>
      <c r="AO11" s="1506"/>
    </row>
    <row r="12" spans="1:42" s="128" customFormat="1" ht="22.5" customHeight="1">
      <c r="A12" s="123"/>
      <c r="I12" s="1273" t="s">
        <v>360</v>
      </c>
      <c r="J12" s="1273"/>
      <c r="K12" s="1273"/>
      <c r="L12" s="1273"/>
      <c r="M12" s="1274">
        <f>基本情報!$F$9</f>
        <v>0</v>
      </c>
      <c r="N12" s="1274"/>
      <c r="O12" s="1274"/>
      <c r="P12" s="1274"/>
      <c r="Q12" s="1274"/>
      <c r="R12" s="1274"/>
      <c r="T12" s="129"/>
      <c r="W12" s="123"/>
      <c r="AE12" s="1273" t="s">
        <v>360</v>
      </c>
      <c r="AF12" s="1273"/>
      <c r="AG12" s="1273"/>
      <c r="AH12" s="1273"/>
      <c r="AI12" s="1481" t="s">
        <v>656</v>
      </c>
      <c r="AJ12" s="1481"/>
      <c r="AK12" s="1481"/>
      <c r="AL12" s="1481"/>
      <c r="AM12" s="1481"/>
      <c r="AN12" s="1481"/>
      <c r="AO12" s="1481"/>
    </row>
    <row r="13" spans="1:42" ht="43.5" customHeight="1">
      <c r="A13" s="1257" t="s">
        <v>657</v>
      </c>
      <c r="B13" s="1257"/>
      <c r="C13" s="1257"/>
      <c r="D13" s="1257"/>
      <c r="E13" s="1257"/>
      <c r="F13" s="1257"/>
      <c r="G13" s="1257"/>
      <c r="H13" s="1257"/>
      <c r="I13" s="1257"/>
      <c r="J13" s="1257"/>
      <c r="K13" s="1257"/>
      <c r="L13" s="1257"/>
      <c r="M13" s="1257"/>
      <c r="N13" s="1257"/>
      <c r="O13" s="1257"/>
      <c r="P13" s="1257"/>
      <c r="Q13" s="1257"/>
      <c r="R13" s="1257"/>
      <c r="S13" s="1257"/>
      <c r="T13" s="1257"/>
      <c r="U13" s="245"/>
      <c r="V13" s="245"/>
      <c r="W13" s="1257" t="s">
        <v>657</v>
      </c>
      <c r="X13" s="1257"/>
      <c r="Y13" s="1257"/>
      <c r="Z13" s="1257"/>
      <c r="AA13" s="1257"/>
      <c r="AB13" s="1257"/>
      <c r="AC13" s="1257"/>
      <c r="AD13" s="1257"/>
      <c r="AE13" s="1257"/>
      <c r="AF13" s="1257"/>
      <c r="AG13" s="1257"/>
      <c r="AH13" s="1257"/>
      <c r="AI13" s="1257"/>
      <c r="AJ13" s="1257"/>
      <c r="AK13" s="1257"/>
      <c r="AL13" s="1257"/>
      <c r="AM13" s="1257"/>
      <c r="AN13" s="1257"/>
      <c r="AO13" s="1257"/>
      <c r="AP13" s="1257"/>
    </row>
    <row r="14" spans="1:42" ht="27" customHeight="1">
      <c r="A14" s="1266" t="s">
        <v>658</v>
      </c>
      <c r="B14" s="1266"/>
      <c r="C14" s="1266"/>
      <c r="D14" s="1266"/>
      <c r="E14" s="1266"/>
      <c r="F14" s="1266"/>
      <c r="G14" s="1266"/>
      <c r="H14" s="1266"/>
      <c r="I14" s="1266"/>
      <c r="J14" s="1266"/>
      <c r="K14" s="1266"/>
      <c r="L14" s="1266"/>
      <c r="M14" s="1266"/>
      <c r="N14" s="1266"/>
      <c r="O14" s="1266"/>
      <c r="P14" s="1266"/>
      <c r="Q14" s="1266"/>
      <c r="R14" s="1266"/>
      <c r="S14" s="1266"/>
      <c r="T14" s="1266"/>
      <c r="U14" s="124"/>
      <c r="V14" s="124"/>
      <c r="W14" s="1266" t="s">
        <v>658</v>
      </c>
      <c r="X14" s="1266"/>
      <c r="Y14" s="1266"/>
      <c r="Z14" s="1266"/>
      <c r="AA14" s="1266"/>
      <c r="AB14" s="1266"/>
      <c r="AC14" s="1266"/>
      <c r="AD14" s="1266"/>
      <c r="AE14" s="1266"/>
      <c r="AF14" s="1266"/>
      <c r="AG14" s="1266"/>
      <c r="AH14" s="1266"/>
      <c r="AI14" s="1266"/>
      <c r="AJ14" s="1266"/>
      <c r="AK14" s="1266"/>
      <c r="AL14" s="1266"/>
      <c r="AM14" s="1266"/>
      <c r="AN14" s="1266"/>
      <c r="AO14" s="1266"/>
      <c r="AP14" s="1266"/>
    </row>
    <row r="15" spans="1:42" ht="27" customHeight="1">
      <c r="A15" s="124"/>
      <c r="B15" s="124"/>
      <c r="C15" s="1255" t="s">
        <v>659</v>
      </c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4"/>
      <c r="T15" s="124"/>
      <c r="U15" s="124"/>
      <c r="V15" s="124"/>
      <c r="W15" s="124"/>
      <c r="X15" s="124"/>
      <c r="Y15" s="1255" t="s">
        <v>659</v>
      </c>
      <c r="Z15" s="1255"/>
      <c r="AA15" s="1255"/>
      <c r="AB15" s="1255"/>
      <c r="AC15" s="1255"/>
      <c r="AD15" s="1255"/>
      <c r="AE15" s="1255"/>
      <c r="AF15" s="1255"/>
      <c r="AG15" s="1255"/>
      <c r="AH15" s="1255"/>
      <c r="AI15" s="1255"/>
      <c r="AJ15" s="1255"/>
      <c r="AK15" s="1255"/>
      <c r="AL15" s="1255"/>
      <c r="AM15" s="1255"/>
      <c r="AN15" s="1255"/>
      <c r="AO15" s="124"/>
      <c r="AP15" s="124"/>
    </row>
    <row r="16" spans="1:42" ht="27" customHeight="1">
      <c r="A16" s="124"/>
      <c r="B16" s="1270" t="s">
        <v>675</v>
      </c>
      <c r="C16" s="1270"/>
      <c r="D16" s="1270"/>
      <c r="E16" s="1483"/>
      <c r="F16" s="1483"/>
      <c r="G16" s="1483"/>
      <c r="H16" s="1483"/>
      <c r="I16" s="1483"/>
      <c r="J16" s="249"/>
      <c r="K16" s="249"/>
      <c r="L16" s="249"/>
      <c r="M16" s="249"/>
      <c r="N16" s="249"/>
      <c r="O16" s="249"/>
      <c r="P16" s="249"/>
      <c r="Q16" s="249"/>
      <c r="R16" s="249"/>
      <c r="S16" s="124"/>
      <c r="T16" s="124"/>
      <c r="U16" s="124"/>
      <c r="V16" s="124"/>
      <c r="W16" s="124"/>
      <c r="X16" s="1481" t="s">
        <v>660</v>
      </c>
      <c r="Y16" s="1481"/>
      <c r="Z16" s="1481"/>
      <c r="AA16" s="1505">
        <v>45812</v>
      </c>
      <c r="AB16" s="1505"/>
      <c r="AC16" s="1505"/>
      <c r="AD16" s="1505"/>
      <c r="AE16" s="1505"/>
      <c r="AF16" s="1505"/>
      <c r="AG16" s="249"/>
      <c r="AH16" s="249"/>
      <c r="AI16" s="249"/>
      <c r="AJ16" s="249"/>
      <c r="AK16" s="249"/>
      <c r="AL16" s="249"/>
      <c r="AM16" s="249"/>
      <c r="AN16" s="249"/>
      <c r="AO16" s="124"/>
      <c r="AP16" s="124"/>
    </row>
    <row r="17" spans="1:43" ht="27" customHeight="1">
      <c r="A17" s="254"/>
      <c r="B17" s="255" t="s">
        <v>266</v>
      </c>
      <c r="C17" t="s">
        <v>661</v>
      </c>
      <c r="D17" s="39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254"/>
      <c r="X17" s="255" t="s">
        <v>412</v>
      </c>
      <c r="Y17" t="s">
        <v>662</v>
      </c>
      <c r="Z17" s="39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</row>
    <row r="18" spans="1:43" ht="27" customHeight="1">
      <c r="A18" s="124"/>
      <c r="B18" s="228"/>
      <c r="C18" s="228" t="s">
        <v>663</v>
      </c>
      <c r="D18" s="228"/>
      <c r="E18" s="1502"/>
      <c r="F18" s="1502"/>
      <c r="G18" s="1502"/>
      <c r="H18" s="1502"/>
      <c r="I18" s="395"/>
      <c r="J18" s="142" t="s">
        <v>664</v>
      </c>
      <c r="K18" s="228" t="s">
        <v>665</v>
      </c>
      <c r="L18" s="228"/>
      <c r="M18" s="1502"/>
      <c r="N18" s="1502"/>
      <c r="O18" s="1502"/>
      <c r="P18" s="1502"/>
      <c r="Q18" s="142" t="s">
        <v>666</v>
      </c>
      <c r="R18" s="256"/>
      <c r="S18" s="124"/>
      <c r="T18" s="124"/>
      <c r="U18" s="124"/>
      <c r="V18" s="124"/>
      <c r="W18" s="124"/>
      <c r="X18" s="228"/>
      <c r="Y18" s="228" t="s">
        <v>663</v>
      </c>
      <c r="Z18" s="228"/>
      <c r="AA18" s="1502">
        <v>0.57291666666666663</v>
      </c>
      <c r="AB18" s="1502"/>
      <c r="AC18" s="1502"/>
      <c r="AD18" s="1502"/>
      <c r="AE18" s="395"/>
      <c r="AF18" s="142" t="s">
        <v>664</v>
      </c>
      <c r="AG18" s="228" t="s">
        <v>665</v>
      </c>
      <c r="AH18" s="228"/>
      <c r="AI18" s="1502">
        <v>0.59027777777777779</v>
      </c>
      <c r="AJ18" s="1502"/>
      <c r="AK18" s="1502"/>
      <c r="AL18" s="1502"/>
      <c r="AM18" s="142" t="s">
        <v>666</v>
      </c>
      <c r="AN18" s="256"/>
      <c r="AO18" s="124"/>
      <c r="AP18" s="124"/>
      <c r="AQ18" t="s">
        <v>265</v>
      </c>
    </row>
    <row r="19" spans="1:43" ht="14.45" customHeight="1">
      <c r="A19" s="124"/>
      <c r="B19" s="228"/>
      <c r="C19" s="228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124"/>
      <c r="U19" s="124"/>
      <c r="V19" s="124"/>
      <c r="W19" s="124"/>
      <c r="X19" s="228"/>
      <c r="Y19" s="228"/>
      <c r="Z19" s="396"/>
      <c r="AA19" s="396"/>
      <c r="AB19" s="396"/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124"/>
    </row>
    <row r="20" spans="1:43" ht="27" customHeight="1">
      <c r="A20" s="124"/>
      <c r="B20" s="255" t="s">
        <v>266</v>
      </c>
      <c r="C20" t="s">
        <v>667</v>
      </c>
      <c r="D20" s="39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255" t="s">
        <v>412</v>
      </c>
      <c r="Y20" t="s">
        <v>667</v>
      </c>
      <c r="Z20" s="39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</row>
    <row r="21" spans="1:43" ht="27" customHeight="1">
      <c r="A21" s="124"/>
      <c r="B21" s="228"/>
      <c r="C21" s="228" t="s">
        <v>663</v>
      </c>
      <c r="D21" s="228"/>
      <c r="E21" s="1502"/>
      <c r="F21" s="1502"/>
      <c r="G21" s="1502"/>
      <c r="H21" s="1502"/>
      <c r="I21" s="395"/>
      <c r="J21" s="142" t="s">
        <v>664</v>
      </c>
      <c r="K21" s="228" t="s">
        <v>665</v>
      </c>
      <c r="L21" s="228"/>
      <c r="M21" s="1502"/>
      <c r="N21" s="1502"/>
      <c r="O21" s="1502"/>
      <c r="P21" s="1502"/>
      <c r="Q21" s="142" t="s">
        <v>666</v>
      </c>
      <c r="R21" s="256"/>
      <c r="S21" s="124"/>
      <c r="T21" s="124"/>
      <c r="U21" s="124"/>
      <c r="V21" s="124"/>
      <c r="W21" s="124"/>
      <c r="X21" s="228"/>
      <c r="Y21" s="228" t="s">
        <v>663</v>
      </c>
      <c r="Z21" s="228"/>
      <c r="AA21" s="1502">
        <v>0.59027777777777779</v>
      </c>
      <c r="AB21" s="1502"/>
      <c r="AC21" s="1502"/>
      <c r="AD21" s="1502"/>
      <c r="AE21" s="395"/>
      <c r="AF21" s="142" t="s">
        <v>664</v>
      </c>
      <c r="AG21" s="228" t="s">
        <v>665</v>
      </c>
      <c r="AH21" s="228"/>
      <c r="AI21" s="1502">
        <v>0.61111111111111105</v>
      </c>
      <c r="AJ21" s="1502"/>
      <c r="AK21" s="1502"/>
      <c r="AL21" s="1502"/>
      <c r="AM21" s="142" t="s">
        <v>666</v>
      </c>
      <c r="AN21" s="256"/>
      <c r="AO21" s="124"/>
      <c r="AP21" s="124"/>
    </row>
    <row r="22" spans="1:43" ht="32.25" customHeight="1">
      <c r="A22" s="124"/>
      <c r="B22" s="228"/>
      <c r="C22" s="228"/>
      <c r="D22" s="1503" t="s">
        <v>674</v>
      </c>
      <c r="E22" s="1503"/>
      <c r="F22" s="1503"/>
      <c r="G22" s="1503"/>
      <c r="H22" s="1503"/>
      <c r="I22" s="1503"/>
      <c r="J22" s="1503"/>
      <c r="K22" s="1503"/>
      <c r="L22" s="1503"/>
      <c r="M22" s="1503"/>
      <c r="N22" s="1503"/>
      <c r="O22" s="1503"/>
      <c r="P22" s="1503"/>
      <c r="Q22" s="1503"/>
      <c r="R22" s="1503"/>
      <c r="S22" s="1503"/>
      <c r="T22" s="124"/>
      <c r="U22" s="124"/>
      <c r="V22" s="124"/>
      <c r="W22" s="124"/>
      <c r="X22" s="228"/>
      <c r="Y22" s="228"/>
      <c r="Z22" s="1504" t="s">
        <v>668</v>
      </c>
      <c r="AA22" s="1504"/>
      <c r="AB22" s="1504"/>
      <c r="AC22" s="1504"/>
      <c r="AD22" s="1504"/>
      <c r="AE22" s="1504"/>
      <c r="AF22" s="1504"/>
      <c r="AG22" s="1504"/>
      <c r="AH22" s="1504"/>
      <c r="AI22" s="1504"/>
      <c r="AJ22" s="1504"/>
      <c r="AK22" s="1504"/>
      <c r="AL22" s="1504"/>
      <c r="AM22" s="1504"/>
      <c r="AN22" s="1504"/>
      <c r="AO22" s="1504"/>
      <c r="AP22" s="124"/>
    </row>
    <row r="23" spans="1:43" ht="15.75" customHeight="1">
      <c r="A23" s="124"/>
      <c r="B23" s="228"/>
      <c r="C23" s="228"/>
      <c r="D23" s="228"/>
      <c r="E23" s="395"/>
      <c r="F23" s="395"/>
      <c r="G23" s="395"/>
      <c r="H23" s="395"/>
      <c r="I23" s="395"/>
      <c r="J23" s="142"/>
      <c r="K23" s="228"/>
      <c r="L23" s="228"/>
      <c r="M23" s="259"/>
      <c r="N23" s="259"/>
      <c r="O23" s="259"/>
      <c r="P23" s="259"/>
      <c r="Q23" s="142"/>
      <c r="R23" s="256"/>
      <c r="S23" s="124"/>
      <c r="T23" s="124"/>
      <c r="U23" s="124"/>
      <c r="V23" s="124"/>
      <c r="W23" s="124"/>
      <c r="X23" s="228"/>
      <c r="Y23" s="228"/>
      <c r="Z23" s="228"/>
      <c r="AA23" s="395"/>
      <c r="AB23" s="395"/>
      <c r="AC23" s="395"/>
      <c r="AD23" s="395"/>
      <c r="AE23" s="395"/>
      <c r="AF23" s="142"/>
      <c r="AG23" s="228"/>
      <c r="AH23" s="228"/>
      <c r="AI23" s="259"/>
      <c r="AJ23" s="259"/>
      <c r="AK23" s="259"/>
      <c r="AL23" s="259"/>
      <c r="AM23" s="142"/>
      <c r="AN23" s="256"/>
      <c r="AO23" s="124"/>
      <c r="AP23" s="124"/>
    </row>
    <row r="24" spans="1:43" ht="27" customHeight="1">
      <c r="A24" s="124"/>
      <c r="B24" s="255" t="s">
        <v>266</v>
      </c>
      <c r="C24" t="s">
        <v>669</v>
      </c>
      <c r="D24" s="39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255" t="s">
        <v>412</v>
      </c>
      <c r="Y24" t="s">
        <v>669</v>
      </c>
      <c r="Z24" s="39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</row>
    <row r="25" spans="1:43" ht="27" customHeight="1">
      <c r="A25" s="124"/>
      <c r="B25" s="228"/>
      <c r="C25" s="228" t="s">
        <v>663</v>
      </c>
      <c r="D25" s="228"/>
      <c r="E25" s="1502"/>
      <c r="F25" s="1502"/>
      <c r="G25" s="1502"/>
      <c r="H25" s="1502"/>
      <c r="I25" s="395"/>
      <c r="J25" s="142" t="s">
        <v>664</v>
      </c>
      <c r="K25" s="228" t="s">
        <v>665</v>
      </c>
      <c r="L25" s="228"/>
      <c r="M25" s="1502"/>
      <c r="N25" s="1502"/>
      <c r="O25" s="1502"/>
      <c r="P25" s="1502"/>
      <c r="Q25" s="142" t="s">
        <v>666</v>
      </c>
      <c r="R25" s="256"/>
      <c r="S25" s="124"/>
      <c r="T25" s="124"/>
      <c r="U25" s="124"/>
      <c r="V25" s="124"/>
      <c r="W25" s="124"/>
      <c r="X25" s="228"/>
      <c r="Y25" s="228" t="s">
        <v>663</v>
      </c>
      <c r="Z25" s="228"/>
      <c r="AA25" s="1502">
        <v>0.61458333333333337</v>
      </c>
      <c r="AB25" s="1502"/>
      <c r="AC25" s="1502"/>
      <c r="AD25" s="1502"/>
      <c r="AE25" s="395"/>
      <c r="AF25" s="142" t="s">
        <v>664</v>
      </c>
      <c r="AG25" s="228" t="s">
        <v>665</v>
      </c>
      <c r="AH25" s="228"/>
      <c r="AI25" s="1502">
        <v>0.63541666666666663</v>
      </c>
      <c r="AJ25" s="1502"/>
      <c r="AK25" s="1502"/>
      <c r="AL25" s="1502"/>
      <c r="AM25" s="142" t="s">
        <v>666</v>
      </c>
      <c r="AN25" s="256"/>
      <c r="AO25" s="124"/>
      <c r="AP25" s="124"/>
    </row>
    <row r="26" spans="1:43" ht="13.5" customHeight="1">
      <c r="A26" s="124"/>
      <c r="B26" s="124"/>
      <c r="C26" s="142"/>
      <c r="D26" s="142"/>
      <c r="E26" s="258"/>
      <c r="F26" s="258"/>
      <c r="G26" s="258"/>
      <c r="H26" s="258"/>
      <c r="I26" s="258"/>
      <c r="J26" s="142"/>
      <c r="K26" s="142"/>
      <c r="L26" s="142"/>
      <c r="M26" s="259"/>
      <c r="N26" s="259"/>
      <c r="O26" s="259"/>
      <c r="P26" s="259"/>
      <c r="Q26" s="142"/>
      <c r="R26" s="142"/>
      <c r="S26" s="124"/>
      <c r="T26" s="124"/>
      <c r="U26" s="124"/>
      <c r="V26" s="124"/>
      <c r="W26" s="124"/>
      <c r="X26" s="124"/>
      <c r="Y26" s="142"/>
      <c r="Z26" s="142"/>
      <c r="AA26" s="258"/>
      <c r="AB26" s="258"/>
      <c r="AC26" s="258"/>
      <c r="AD26" s="258"/>
      <c r="AE26" s="258"/>
      <c r="AF26" s="142"/>
      <c r="AG26" s="142"/>
      <c r="AH26" s="142"/>
      <c r="AI26" s="259"/>
      <c r="AJ26" s="259"/>
      <c r="AK26" s="259"/>
      <c r="AL26" s="259"/>
      <c r="AM26" s="142"/>
      <c r="AN26" s="142"/>
      <c r="AO26" s="124"/>
      <c r="AP26" s="124"/>
    </row>
    <row r="27" spans="1:43" s="127" customFormat="1" ht="26.25" customHeight="1">
      <c r="A27" s="1255" t="s">
        <v>670</v>
      </c>
      <c r="B27" s="1255"/>
      <c r="C27" s="1255"/>
      <c r="D27" s="1255"/>
      <c r="E27" s="1255"/>
      <c r="F27" s="1255"/>
      <c r="W27" s="1255" t="s">
        <v>670</v>
      </c>
      <c r="X27" s="1255"/>
      <c r="Y27" s="1255"/>
      <c r="Z27" s="1255"/>
      <c r="AA27" s="1255"/>
      <c r="AB27" s="1255"/>
    </row>
    <row r="28" spans="1:43" s="127" customFormat="1" ht="26.25" customHeight="1">
      <c r="A28" s="249"/>
      <c r="B28" s="249"/>
      <c r="C28" s="249"/>
      <c r="D28" s="1494"/>
      <c r="E28" s="1494"/>
      <c r="F28" s="1494"/>
      <c r="G28" s="257" t="s">
        <v>235</v>
      </c>
      <c r="H28" s="1497" t="s">
        <v>671</v>
      </c>
      <c r="I28" s="1497"/>
      <c r="J28" s="1494"/>
      <c r="K28" s="1494"/>
      <c r="L28" s="1496" t="s">
        <v>672</v>
      </c>
      <c r="M28" s="1496"/>
      <c r="N28" s="1497" t="s">
        <v>223</v>
      </c>
      <c r="O28" s="1497"/>
      <c r="P28" s="1494"/>
      <c r="Q28" s="1494"/>
      <c r="R28" s="257" t="s">
        <v>235</v>
      </c>
      <c r="S28" s="257"/>
      <c r="T28" s="257"/>
      <c r="U28" s="257"/>
      <c r="V28" s="257"/>
      <c r="W28" s="249"/>
      <c r="X28" s="249"/>
      <c r="Y28" s="249"/>
      <c r="Z28" s="1494">
        <v>27</v>
      </c>
      <c r="AA28" s="1494"/>
      <c r="AB28" s="1494"/>
      <c r="AC28" s="257" t="s">
        <v>235</v>
      </c>
      <c r="AD28" s="1497" t="s">
        <v>671</v>
      </c>
      <c r="AE28" s="1497"/>
      <c r="AF28" s="1494">
        <v>5</v>
      </c>
      <c r="AG28" s="1494"/>
      <c r="AH28" s="1496" t="s">
        <v>672</v>
      </c>
      <c r="AI28" s="1496"/>
      <c r="AJ28" s="1497" t="s">
        <v>223</v>
      </c>
      <c r="AK28" s="1497"/>
      <c r="AL28" s="1494">
        <v>3</v>
      </c>
      <c r="AM28" s="1494"/>
      <c r="AN28" s="257" t="s">
        <v>235</v>
      </c>
      <c r="AO28" s="257"/>
      <c r="AP28" s="257"/>
    </row>
    <row r="29" spans="1:43" ht="13.5" customHeight="1">
      <c r="A29" s="124"/>
      <c r="B29" s="124"/>
      <c r="C29" s="142"/>
      <c r="D29" s="142"/>
      <c r="E29" s="258"/>
      <c r="F29" s="258"/>
      <c r="G29" s="258"/>
      <c r="H29" s="258"/>
      <c r="I29" s="258"/>
      <c r="J29" s="142"/>
      <c r="K29" s="142"/>
      <c r="L29" s="142"/>
      <c r="M29" s="259"/>
      <c r="N29" s="259"/>
      <c r="O29" s="259"/>
      <c r="P29" s="259"/>
      <c r="Q29" s="142"/>
      <c r="R29" s="142"/>
      <c r="S29" s="124"/>
      <c r="T29" s="124"/>
      <c r="U29" s="124"/>
      <c r="V29" s="124"/>
      <c r="W29" s="124"/>
      <c r="X29" s="124"/>
      <c r="Y29" s="142"/>
      <c r="Z29" s="142"/>
      <c r="AA29" s="258"/>
      <c r="AB29" s="258"/>
      <c r="AC29" s="258"/>
      <c r="AD29" s="258"/>
      <c r="AE29" s="258"/>
      <c r="AF29" s="142"/>
      <c r="AG29" s="142"/>
      <c r="AH29" s="142"/>
      <c r="AI29" s="259"/>
      <c r="AJ29" s="259"/>
      <c r="AK29" s="259"/>
      <c r="AL29" s="259"/>
      <c r="AM29" s="142"/>
      <c r="AN29" s="142"/>
      <c r="AO29" s="124"/>
      <c r="AP29" s="124"/>
    </row>
    <row r="30" spans="1:43" ht="24" customHeight="1">
      <c r="A30" s="1255" t="s">
        <v>414</v>
      </c>
      <c r="B30" s="1255"/>
      <c r="C30" s="1255"/>
      <c r="D30" s="1255"/>
      <c r="E30" s="1255"/>
      <c r="F30" s="1255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1255" t="s">
        <v>414</v>
      </c>
      <c r="X30" s="1255"/>
      <c r="Y30" s="1255"/>
      <c r="Z30" s="1255"/>
      <c r="AA30" s="1255"/>
      <c r="AB30" s="1255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</row>
    <row r="31" spans="1:43" ht="13.5" customHeight="1">
      <c r="A31" s="264"/>
      <c r="B31" s="1485"/>
      <c r="C31" s="1486"/>
      <c r="D31" s="1486"/>
      <c r="E31" s="1486"/>
      <c r="F31" s="1486"/>
      <c r="G31" s="1486"/>
      <c r="H31" s="1486"/>
      <c r="I31" s="1486"/>
      <c r="J31" s="1486"/>
      <c r="K31" s="1486"/>
      <c r="L31" s="1486"/>
      <c r="M31" s="1486"/>
      <c r="N31" s="1486"/>
      <c r="O31" s="1486"/>
      <c r="P31" s="1486"/>
      <c r="Q31" s="1486"/>
      <c r="R31" s="1486"/>
      <c r="S31" s="1487"/>
      <c r="T31" s="264"/>
      <c r="U31" s="264"/>
      <c r="V31" s="264"/>
      <c r="W31" s="264"/>
      <c r="X31" s="1485"/>
      <c r="Y31" s="1486"/>
      <c r="Z31" s="1486"/>
      <c r="AA31" s="1486"/>
      <c r="AB31" s="1486"/>
      <c r="AC31" s="1486"/>
      <c r="AD31" s="1486"/>
      <c r="AE31" s="1486"/>
      <c r="AF31" s="1486"/>
      <c r="AG31" s="1486"/>
      <c r="AH31" s="1486"/>
      <c r="AI31" s="1486"/>
      <c r="AJ31" s="1486"/>
      <c r="AK31" s="1486"/>
      <c r="AL31" s="1486"/>
      <c r="AM31" s="1486"/>
      <c r="AN31" s="1486"/>
      <c r="AO31" s="1487"/>
      <c r="AP31" s="264"/>
    </row>
    <row r="32" spans="1:43" ht="13.5" customHeight="1">
      <c r="A32" s="263"/>
      <c r="B32" s="1488"/>
      <c r="C32" s="1489"/>
      <c r="D32" s="1489"/>
      <c r="E32" s="1489"/>
      <c r="F32" s="1489"/>
      <c r="G32" s="1489"/>
      <c r="H32" s="1489"/>
      <c r="I32" s="1489"/>
      <c r="J32" s="1489"/>
      <c r="K32" s="1489"/>
      <c r="L32" s="1489"/>
      <c r="M32" s="1489"/>
      <c r="N32" s="1489"/>
      <c r="O32" s="1489"/>
      <c r="P32" s="1489"/>
      <c r="Q32" s="1489"/>
      <c r="R32" s="1489"/>
      <c r="S32" s="1490"/>
      <c r="T32" s="263"/>
      <c r="U32" s="263"/>
      <c r="V32" s="263"/>
      <c r="W32" s="263"/>
      <c r="X32" s="1488"/>
      <c r="Y32" s="1489"/>
      <c r="Z32" s="1489"/>
      <c r="AA32" s="1489"/>
      <c r="AB32" s="1489"/>
      <c r="AC32" s="1489"/>
      <c r="AD32" s="1489"/>
      <c r="AE32" s="1489"/>
      <c r="AF32" s="1489"/>
      <c r="AG32" s="1489"/>
      <c r="AH32" s="1489"/>
      <c r="AI32" s="1489"/>
      <c r="AJ32" s="1489"/>
      <c r="AK32" s="1489"/>
      <c r="AL32" s="1489"/>
      <c r="AM32" s="1489"/>
      <c r="AN32" s="1489"/>
      <c r="AO32" s="1490"/>
      <c r="AP32" s="263"/>
    </row>
    <row r="33" spans="1:42" ht="13.5" customHeight="1">
      <c r="A33" s="263"/>
      <c r="B33" s="1488"/>
      <c r="C33" s="1489"/>
      <c r="D33" s="1489"/>
      <c r="E33" s="1489"/>
      <c r="F33" s="1489"/>
      <c r="G33" s="1489"/>
      <c r="H33" s="1489"/>
      <c r="I33" s="1489"/>
      <c r="J33" s="1489"/>
      <c r="K33" s="1489"/>
      <c r="L33" s="1489"/>
      <c r="M33" s="1489"/>
      <c r="N33" s="1489"/>
      <c r="O33" s="1489"/>
      <c r="P33" s="1489"/>
      <c r="Q33" s="1489"/>
      <c r="R33" s="1489"/>
      <c r="S33" s="1490"/>
      <c r="T33" s="263"/>
      <c r="U33" s="263"/>
      <c r="V33" s="263"/>
      <c r="W33" s="263"/>
      <c r="X33" s="1488"/>
      <c r="Y33" s="1489"/>
      <c r="Z33" s="1489"/>
      <c r="AA33" s="1489"/>
      <c r="AB33" s="1489"/>
      <c r="AC33" s="1489"/>
      <c r="AD33" s="1489"/>
      <c r="AE33" s="1489"/>
      <c r="AF33" s="1489"/>
      <c r="AG33" s="1489"/>
      <c r="AH33" s="1489"/>
      <c r="AI33" s="1489"/>
      <c r="AJ33" s="1489"/>
      <c r="AK33" s="1489"/>
      <c r="AL33" s="1489"/>
      <c r="AM33" s="1489"/>
      <c r="AN33" s="1489"/>
      <c r="AO33" s="1490"/>
      <c r="AP33" s="263"/>
    </row>
    <row r="34" spans="1:42" ht="13.5" customHeight="1">
      <c r="A34" s="263"/>
      <c r="B34" s="1488"/>
      <c r="C34" s="1489"/>
      <c r="D34" s="1489"/>
      <c r="E34" s="1489"/>
      <c r="F34" s="1489"/>
      <c r="G34" s="1489"/>
      <c r="H34" s="1489"/>
      <c r="I34" s="1489"/>
      <c r="J34" s="1489"/>
      <c r="K34" s="1489"/>
      <c r="L34" s="1489"/>
      <c r="M34" s="1489"/>
      <c r="N34" s="1489"/>
      <c r="O34" s="1489"/>
      <c r="P34" s="1489"/>
      <c r="Q34" s="1489"/>
      <c r="R34" s="1489"/>
      <c r="S34" s="1490"/>
      <c r="T34" s="263"/>
      <c r="U34" s="263"/>
      <c r="V34" s="263"/>
      <c r="W34" s="263"/>
      <c r="X34" s="1488"/>
      <c r="Y34" s="1489"/>
      <c r="Z34" s="1489"/>
      <c r="AA34" s="1489"/>
      <c r="AB34" s="1489"/>
      <c r="AC34" s="1489"/>
      <c r="AD34" s="1489"/>
      <c r="AE34" s="1489"/>
      <c r="AF34" s="1489"/>
      <c r="AG34" s="1489"/>
      <c r="AH34" s="1489"/>
      <c r="AI34" s="1489"/>
      <c r="AJ34" s="1489"/>
      <c r="AK34" s="1489"/>
      <c r="AL34" s="1489"/>
      <c r="AM34" s="1489"/>
      <c r="AN34" s="1489"/>
      <c r="AO34" s="1490"/>
      <c r="AP34" s="263"/>
    </row>
    <row r="35" spans="1:42" ht="13.5" customHeight="1">
      <c r="A35" s="263"/>
      <c r="B35" s="1488"/>
      <c r="C35" s="1489"/>
      <c r="D35" s="1489"/>
      <c r="E35" s="1489"/>
      <c r="F35" s="1489"/>
      <c r="G35" s="1489"/>
      <c r="H35" s="1489"/>
      <c r="I35" s="1489"/>
      <c r="J35" s="1489"/>
      <c r="K35" s="1489"/>
      <c r="L35" s="1489"/>
      <c r="M35" s="1489"/>
      <c r="N35" s="1489"/>
      <c r="O35" s="1489"/>
      <c r="P35" s="1489"/>
      <c r="Q35" s="1489"/>
      <c r="R35" s="1489"/>
      <c r="S35" s="1490"/>
      <c r="T35" s="263"/>
      <c r="U35" s="263"/>
      <c r="V35" s="263"/>
      <c r="W35" s="263"/>
      <c r="X35" s="1488"/>
      <c r="Y35" s="1489"/>
      <c r="Z35" s="1489"/>
      <c r="AA35" s="1489"/>
      <c r="AB35" s="1489"/>
      <c r="AC35" s="1489"/>
      <c r="AD35" s="1489"/>
      <c r="AE35" s="1489"/>
      <c r="AF35" s="1489"/>
      <c r="AG35" s="1489"/>
      <c r="AH35" s="1489"/>
      <c r="AI35" s="1489"/>
      <c r="AJ35" s="1489"/>
      <c r="AK35" s="1489"/>
      <c r="AL35" s="1489"/>
      <c r="AM35" s="1489"/>
      <c r="AN35" s="1489"/>
      <c r="AO35" s="1490"/>
      <c r="AP35" s="263"/>
    </row>
    <row r="36" spans="1:42" ht="15.75">
      <c r="A36" s="261"/>
      <c r="B36" s="1488"/>
      <c r="C36" s="1489"/>
      <c r="D36" s="1489"/>
      <c r="E36" s="1489"/>
      <c r="F36" s="1489"/>
      <c r="G36" s="1489"/>
      <c r="H36" s="1489"/>
      <c r="I36" s="1489"/>
      <c r="J36" s="1489"/>
      <c r="K36" s="1489"/>
      <c r="L36" s="1489"/>
      <c r="M36" s="1489"/>
      <c r="N36" s="1489"/>
      <c r="O36" s="1489"/>
      <c r="P36" s="1489"/>
      <c r="Q36" s="1489"/>
      <c r="R36" s="1489"/>
      <c r="S36" s="1490"/>
      <c r="T36" s="55"/>
      <c r="U36" s="55"/>
      <c r="V36" s="55"/>
      <c r="W36" s="261"/>
      <c r="X36" s="1488"/>
      <c r="Y36" s="1489"/>
      <c r="Z36" s="1489"/>
      <c r="AA36" s="1489"/>
      <c r="AB36" s="1489"/>
      <c r="AC36" s="1489"/>
      <c r="AD36" s="1489"/>
      <c r="AE36" s="1489"/>
      <c r="AF36" s="1489"/>
      <c r="AG36" s="1489"/>
      <c r="AH36" s="1489"/>
      <c r="AI36" s="1489"/>
      <c r="AJ36" s="1489"/>
      <c r="AK36" s="1489"/>
      <c r="AL36" s="1489"/>
      <c r="AM36" s="1489"/>
      <c r="AN36" s="1489"/>
      <c r="AO36" s="1490"/>
      <c r="AP36" s="55"/>
    </row>
    <row r="37" spans="1:42" ht="15.75">
      <c r="A37" s="261"/>
      <c r="B37" s="1488"/>
      <c r="C37" s="1489"/>
      <c r="D37" s="1489"/>
      <c r="E37" s="1489"/>
      <c r="F37" s="1489"/>
      <c r="G37" s="1489"/>
      <c r="H37" s="1489"/>
      <c r="I37" s="1489"/>
      <c r="J37" s="1489"/>
      <c r="K37" s="1489"/>
      <c r="L37" s="1489"/>
      <c r="M37" s="1489"/>
      <c r="N37" s="1489"/>
      <c r="O37" s="1489"/>
      <c r="P37" s="1489"/>
      <c r="Q37" s="1489"/>
      <c r="R37" s="1489"/>
      <c r="S37" s="1490"/>
      <c r="T37" s="55"/>
      <c r="U37" s="55"/>
      <c r="V37" s="55"/>
      <c r="W37" s="261"/>
      <c r="X37" s="1488"/>
      <c r="Y37" s="1489"/>
      <c r="Z37" s="1489"/>
      <c r="AA37" s="1489"/>
      <c r="AB37" s="1489"/>
      <c r="AC37" s="1489"/>
      <c r="AD37" s="1489"/>
      <c r="AE37" s="1489"/>
      <c r="AF37" s="1489"/>
      <c r="AG37" s="1489"/>
      <c r="AH37" s="1489"/>
      <c r="AI37" s="1489"/>
      <c r="AJ37" s="1489"/>
      <c r="AK37" s="1489"/>
      <c r="AL37" s="1489"/>
      <c r="AM37" s="1489"/>
      <c r="AN37" s="1489"/>
      <c r="AO37" s="1490"/>
      <c r="AP37" s="55"/>
    </row>
    <row r="38" spans="1:42" ht="14.25">
      <c r="A38" s="262"/>
      <c r="B38" s="1488"/>
      <c r="C38" s="1489"/>
      <c r="D38" s="1489"/>
      <c r="E38" s="1489"/>
      <c r="F38" s="1489"/>
      <c r="G38" s="1489"/>
      <c r="H38" s="1489"/>
      <c r="I38" s="1489"/>
      <c r="J38" s="1489"/>
      <c r="K38" s="1489"/>
      <c r="L38" s="1489"/>
      <c r="M38" s="1489"/>
      <c r="N38" s="1489"/>
      <c r="O38" s="1489"/>
      <c r="P38" s="1489"/>
      <c r="Q38" s="1489"/>
      <c r="R38" s="1489"/>
      <c r="S38" s="1490"/>
      <c r="T38" s="55"/>
      <c r="U38" s="55"/>
      <c r="V38" s="55"/>
      <c r="W38" s="262"/>
      <c r="X38" s="1488"/>
      <c r="Y38" s="1489"/>
      <c r="Z38" s="1489"/>
      <c r="AA38" s="1489"/>
      <c r="AB38" s="1489"/>
      <c r="AC38" s="1489"/>
      <c r="AD38" s="1489"/>
      <c r="AE38" s="1489"/>
      <c r="AF38" s="1489"/>
      <c r="AG38" s="1489"/>
      <c r="AH38" s="1489"/>
      <c r="AI38" s="1489"/>
      <c r="AJ38" s="1489"/>
      <c r="AK38" s="1489"/>
      <c r="AL38" s="1489"/>
      <c r="AM38" s="1489"/>
      <c r="AN38" s="1489"/>
      <c r="AO38" s="1490"/>
      <c r="AP38" s="55"/>
    </row>
    <row r="39" spans="1:42" ht="13.15" customHeight="1">
      <c r="A39" s="55"/>
      <c r="B39" s="1491"/>
      <c r="C39" s="1492"/>
      <c r="D39" s="1492"/>
      <c r="E39" s="1492"/>
      <c r="F39" s="1492"/>
      <c r="G39" s="1492"/>
      <c r="H39" s="1492"/>
      <c r="I39" s="1492"/>
      <c r="J39" s="1492"/>
      <c r="K39" s="1492"/>
      <c r="L39" s="1492"/>
      <c r="M39" s="1492"/>
      <c r="N39" s="1492"/>
      <c r="O39" s="1492"/>
      <c r="P39" s="1492"/>
      <c r="Q39" s="1492"/>
      <c r="R39" s="1492"/>
      <c r="S39" s="1493"/>
      <c r="T39" s="55"/>
      <c r="U39" s="55"/>
      <c r="V39" s="55"/>
      <c r="W39" s="55"/>
      <c r="X39" s="1491"/>
      <c r="Y39" s="1492"/>
      <c r="Z39" s="1492"/>
      <c r="AA39" s="1492"/>
      <c r="AB39" s="1492"/>
      <c r="AC39" s="1492"/>
      <c r="AD39" s="1492"/>
      <c r="AE39" s="1492"/>
      <c r="AF39" s="1492"/>
      <c r="AG39" s="1492"/>
      <c r="AH39" s="1492"/>
      <c r="AI39" s="1492"/>
      <c r="AJ39" s="1492"/>
      <c r="AK39" s="1492"/>
      <c r="AL39" s="1492"/>
      <c r="AM39" s="1492"/>
      <c r="AN39" s="1492"/>
      <c r="AO39" s="1493"/>
      <c r="AP39" s="55"/>
    </row>
    <row r="40" spans="1:4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</row>
    <row r="42" spans="1:42">
      <c r="B42" t="s">
        <v>266</v>
      </c>
    </row>
    <row r="43" spans="1:42">
      <c r="B43" t="s">
        <v>673</v>
      </c>
    </row>
  </sheetData>
  <sheetProtection sheet="1" objects="1" scenarios="1"/>
  <mergeCells count="76">
    <mergeCell ref="Q1:S1"/>
    <mergeCell ref="AM1:AO1"/>
    <mergeCell ref="R2:T2"/>
    <mergeCell ref="AN2:AP2"/>
    <mergeCell ref="A3:T3"/>
    <mergeCell ref="W3:AP3"/>
    <mergeCell ref="L5:M5"/>
    <mergeCell ref="N5:S5"/>
    <mergeCell ref="AH5:AI5"/>
    <mergeCell ref="AJ5:AO5"/>
    <mergeCell ref="A6:I6"/>
    <mergeCell ref="W6:AE6"/>
    <mergeCell ref="A8:G8"/>
    <mergeCell ref="I8:L8"/>
    <mergeCell ref="W8:AC8"/>
    <mergeCell ref="AE8:AH8"/>
    <mergeCell ref="AI8:AN8"/>
    <mergeCell ref="I9:L9"/>
    <mergeCell ref="AE9:AH9"/>
    <mergeCell ref="AI9:AL9"/>
    <mergeCell ref="I10:L10"/>
    <mergeCell ref="M10:N10"/>
    <mergeCell ref="AE10:AH10"/>
    <mergeCell ref="AI10:AL10"/>
    <mergeCell ref="I11:L11"/>
    <mergeCell ref="AE11:AH11"/>
    <mergeCell ref="AI11:AO11"/>
    <mergeCell ref="I12:L12"/>
    <mergeCell ref="M12:R12"/>
    <mergeCell ref="AE12:AH12"/>
    <mergeCell ref="AI12:AO12"/>
    <mergeCell ref="A13:T13"/>
    <mergeCell ref="W13:AP13"/>
    <mergeCell ref="A14:T14"/>
    <mergeCell ref="W14:AP14"/>
    <mergeCell ref="C15:R15"/>
    <mergeCell ref="Y15:AN15"/>
    <mergeCell ref="AI18:AL18"/>
    <mergeCell ref="E21:H21"/>
    <mergeCell ref="M21:P21"/>
    <mergeCell ref="AA21:AD21"/>
    <mergeCell ref="AI21:AL21"/>
    <mergeCell ref="B16:D16"/>
    <mergeCell ref="E16:I16"/>
    <mergeCell ref="X16:Z16"/>
    <mergeCell ref="AA16:AF16"/>
    <mergeCell ref="E18:H18"/>
    <mergeCell ref="M18:P18"/>
    <mergeCell ref="AA18:AD18"/>
    <mergeCell ref="AA25:AD25"/>
    <mergeCell ref="AI25:AL25"/>
    <mergeCell ref="A27:F27"/>
    <mergeCell ref="W27:AB27"/>
    <mergeCell ref="D22:S22"/>
    <mergeCell ref="Z22:AO22"/>
    <mergeCell ref="L28:M28"/>
    <mergeCell ref="N28:O28"/>
    <mergeCell ref="P28:Q28"/>
    <mergeCell ref="E25:H25"/>
    <mergeCell ref="M25:P25"/>
    <mergeCell ref="A30:F30"/>
    <mergeCell ref="W30:AB30"/>
    <mergeCell ref="B31:S39"/>
    <mergeCell ref="X31:AO39"/>
    <mergeCell ref="M8:U8"/>
    <mergeCell ref="O10:T10"/>
    <mergeCell ref="M11:T11"/>
    <mergeCell ref="Z28:AB28"/>
    <mergeCell ref="AD28:AE28"/>
    <mergeCell ref="AF28:AG28"/>
    <mergeCell ref="AH28:AI28"/>
    <mergeCell ref="AJ28:AK28"/>
    <mergeCell ref="AL28:AM28"/>
    <mergeCell ref="D28:F28"/>
    <mergeCell ref="H28:I28"/>
    <mergeCell ref="J28:K28"/>
  </mergeCells>
  <phoneticPr fontId="3"/>
  <dataValidations count="2">
    <dataValidation type="list" allowBlank="1" showInputMessage="1" showErrorMessage="1" sqref="B24 B17 B20 X24 X17 X20" xr:uid="{00000000-0002-0000-0F00-000000000000}">
      <formula1>$B$42:$B$43</formula1>
    </dataValidation>
    <dataValidation allowBlank="1" showInputMessage="1" showErrorMessage="1" promptTitle="提出日" prompt="4/15と入力してください。_x000a_「令和６年４月１５日」と表示されます。" sqref="N5:S5 AJ5:AO5 AA16:AF16" xr:uid="{00000000-0002-0000-0F00-000001000000}"/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&amp;R&amp;D</oddHeader>
  </headerFooter>
  <colBreaks count="1" manualBreakCount="1">
    <brk id="2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8"/>
  <sheetViews>
    <sheetView showGridLines="0" showZeros="0" view="pageBreakPreview" zoomScaleNormal="100" zoomScaleSheetLayoutView="100" workbookViewId="0">
      <selection activeCell="J59" sqref="J59:K59"/>
    </sheetView>
  </sheetViews>
  <sheetFormatPr defaultRowHeight="13.5"/>
  <cols>
    <col min="1" max="1" width="11.25" style="55" customWidth="1"/>
    <col min="2" max="11" width="9.875" style="55" customWidth="1"/>
    <col min="12" max="12" width="11.25" style="55" customWidth="1"/>
    <col min="13" max="22" width="9.875" style="55" customWidth="1"/>
    <col min="23" max="256" width="9" style="55"/>
    <col min="257" max="257" width="11.25" style="55" customWidth="1"/>
    <col min="258" max="267" width="9.875" style="55" customWidth="1"/>
    <col min="268" max="512" width="9" style="55"/>
    <col min="513" max="513" width="11.25" style="55" customWidth="1"/>
    <col min="514" max="523" width="9.875" style="55" customWidth="1"/>
    <col min="524" max="768" width="9" style="55"/>
    <col min="769" max="769" width="11.25" style="55" customWidth="1"/>
    <col min="770" max="779" width="9.875" style="55" customWidth="1"/>
    <col min="780" max="1024" width="9" style="55"/>
    <col min="1025" max="1025" width="11.25" style="55" customWidth="1"/>
    <col min="1026" max="1035" width="9.875" style="55" customWidth="1"/>
    <col min="1036" max="1280" width="9" style="55"/>
    <col min="1281" max="1281" width="11.25" style="55" customWidth="1"/>
    <col min="1282" max="1291" width="9.875" style="55" customWidth="1"/>
    <col min="1292" max="1536" width="9" style="55"/>
    <col min="1537" max="1537" width="11.25" style="55" customWidth="1"/>
    <col min="1538" max="1547" width="9.875" style="55" customWidth="1"/>
    <col min="1548" max="1792" width="9" style="55"/>
    <col min="1793" max="1793" width="11.25" style="55" customWidth="1"/>
    <col min="1794" max="1803" width="9.875" style="55" customWidth="1"/>
    <col min="1804" max="2048" width="9" style="55"/>
    <col min="2049" max="2049" width="11.25" style="55" customWidth="1"/>
    <col min="2050" max="2059" width="9.875" style="55" customWidth="1"/>
    <col min="2060" max="2304" width="9" style="55"/>
    <col min="2305" max="2305" width="11.25" style="55" customWidth="1"/>
    <col min="2306" max="2315" width="9.875" style="55" customWidth="1"/>
    <col min="2316" max="2560" width="9" style="55"/>
    <col min="2561" max="2561" width="11.25" style="55" customWidth="1"/>
    <col min="2562" max="2571" width="9.875" style="55" customWidth="1"/>
    <col min="2572" max="2816" width="9" style="55"/>
    <col min="2817" max="2817" width="11.25" style="55" customWidth="1"/>
    <col min="2818" max="2827" width="9.875" style="55" customWidth="1"/>
    <col min="2828" max="3072" width="9" style="55"/>
    <col min="3073" max="3073" width="11.25" style="55" customWidth="1"/>
    <col min="3074" max="3083" width="9.875" style="55" customWidth="1"/>
    <col min="3084" max="3328" width="9" style="55"/>
    <col min="3329" max="3329" width="11.25" style="55" customWidth="1"/>
    <col min="3330" max="3339" width="9.875" style="55" customWidth="1"/>
    <col min="3340" max="3584" width="9" style="55"/>
    <col min="3585" max="3585" width="11.25" style="55" customWidth="1"/>
    <col min="3586" max="3595" width="9.875" style="55" customWidth="1"/>
    <col min="3596" max="3840" width="9" style="55"/>
    <col min="3841" max="3841" width="11.25" style="55" customWidth="1"/>
    <col min="3842" max="3851" width="9.875" style="55" customWidth="1"/>
    <col min="3852" max="4096" width="9" style="55"/>
    <col min="4097" max="4097" width="11.25" style="55" customWidth="1"/>
    <col min="4098" max="4107" width="9.875" style="55" customWidth="1"/>
    <col min="4108" max="4352" width="9" style="55"/>
    <col min="4353" max="4353" width="11.25" style="55" customWidth="1"/>
    <col min="4354" max="4363" width="9.875" style="55" customWidth="1"/>
    <col min="4364" max="4608" width="9" style="55"/>
    <col min="4609" max="4609" width="11.25" style="55" customWidth="1"/>
    <col min="4610" max="4619" width="9.875" style="55" customWidth="1"/>
    <col min="4620" max="4864" width="9" style="55"/>
    <col min="4865" max="4865" width="11.25" style="55" customWidth="1"/>
    <col min="4866" max="4875" width="9.875" style="55" customWidth="1"/>
    <col min="4876" max="5120" width="9" style="55"/>
    <col min="5121" max="5121" width="11.25" style="55" customWidth="1"/>
    <col min="5122" max="5131" width="9.875" style="55" customWidth="1"/>
    <col min="5132" max="5376" width="9" style="55"/>
    <col min="5377" max="5377" width="11.25" style="55" customWidth="1"/>
    <col min="5378" max="5387" width="9.875" style="55" customWidth="1"/>
    <col min="5388" max="5632" width="9" style="55"/>
    <col min="5633" max="5633" width="11.25" style="55" customWidth="1"/>
    <col min="5634" max="5643" width="9.875" style="55" customWidth="1"/>
    <col min="5644" max="5888" width="9" style="55"/>
    <col min="5889" max="5889" width="11.25" style="55" customWidth="1"/>
    <col min="5890" max="5899" width="9.875" style="55" customWidth="1"/>
    <col min="5900" max="6144" width="9" style="55"/>
    <col min="6145" max="6145" width="11.25" style="55" customWidth="1"/>
    <col min="6146" max="6155" width="9.875" style="55" customWidth="1"/>
    <col min="6156" max="6400" width="9" style="55"/>
    <col min="6401" max="6401" width="11.25" style="55" customWidth="1"/>
    <col min="6402" max="6411" width="9.875" style="55" customWidth="1"/>
    <col min="6412" max="6656" width="9" style="55"/>
    <col min="6657" max="6657" width="11.25" style="55" customWidth="1"/>
    <col min="6658" max="6667" width="9.875" style="55" customWidth="1"/>
    <col min="6668" max="6912" width="9" style="55"/>
    <col min="6913" max="6913" width="11.25" style="55" customWidth="1"/>
    <col min="6914" max="6923" width="9.875" style="55" customWidth="1"/>
    <col min="6924" max="7168" width="9" style="55"/>
    <col min="7169" max="7169" width="11.25" style="55" customWidth="1"/>
    <col min="7170" max="7179" width="9.875" style="55" customWidth="1"/>
    <col min="7180" max="7424" width="9" style="55"/>
    <col min="7425" max="7425" width="11.25" style="55" customWidth="1"/>
    <col min="7426" max="7435" width="9.875" style="55" customWidth="1"/>
    <col min="7436" max="7680" width="9" style="55"/>
    <col min="7681" max="7681" width="11.25" style="55" customWidth="1"/>
    <col min="7682" max="7691" width="9.875" style="55" customWidth="1"/>
    <col min="7692" max="7936" width="9" style="55"/>
    <col min="7937" max="7937" width="11.25" style="55" customWidth="1"/>
    <col min="7938" max="7947" width="9.875" style="55" customWidth="1"/>
    <col min="7948" max="8192" width="9" style="55"/>
    <col min="8193" max="8193" width="11.25" style="55" customWidth="1"/>
    <col min="8194" max="8203" width="9.875" style="55" customWidth="1"/>
    <col min="8204" max="8448" width="9" style="55"/>
    <col min="8449" max="8449" width="11.25" style="55" customWidth="1"/>
    <col min="8450" max="8459" width="9.875" style="55" customWidth="1"/>
    <col min="8460" max="8704" width="9" style="55"/>
    <col min="8705" max="8705" width="11.25" style="55" customWidth="1"/>
    <col min="8706" max="8715" width="9.875" style="55" customWidth="1"/>
    <col min="8716" max="8960" width="9" style="55"/>
    <col min="8961" max="8961" width="11.25" style="55" customWidth="1"/>
    <col min="8962" max="8971" width="9.875" style="55" customWidth="1"/>
    <col min="8972" max="9216" width="9" style="55"/>
    <col min="9217" max="9217" width="11.25" style="55" customWidth="1"/>
    <col min="9218" max="9227" width="9.875" style="55" customWidth="1"/>
    <col min="9228" max="9472" width="9" style="55"/>
    <col min="9473" max="9473" width="11.25" style="55" customWidth="1"/>
    <col min="9474" max="9483" width="9.875" style="55" customWidth="1"/>
    <col min="9484" max="9728" width="9" style="55"/>
    <col min="9729" max="9729" width="11.25" style="55" customWidth="1"/>
    <col min="9730" max="9739" width="9.875" style="55" customWidth="1"/>
    <col min="9740" max="9984" width="9" style="55"/>
    <col min="9985" max="9985" width="11.25" style="55" customWidth="1"/>
    <col min="9986" max="9995" width="9.875" style="55" customWidth="1"/>
    <col min="9996" max="10240" width="9" style="55"/>
    <col min="10241" max="10241" width="11.25" style="55" customWidth="1"/>
    <col min="10242" max="10251" width="9.875" style="55" customWidth="1"/>
    <col min="10252" max="10496" width="9" style="55"/>
    <col min="10497" max="10497" width="11.25" style="55" customWidth="1"/>
    <col min="10498" max="10507" width="9.875" style="55" customWidth="1"/>
    <col min="10508" max="10752" width="9" style="55"/>
    <col min="10753" max="10753" width="11.25" style="55" customWidth="1"/>
    <col min="10754" max="10763" width="9.875" style="55" customWidth="1"/>
    <col min="10764" max="11008" width="9" style="55"/>
    <col min="11009" max="11009" width="11.25" style="55" customWidth="1"/>
    <col min="11010" max="11019" width="9.875" style="55" customWidth="1"/>
    <col min="11020" max="11264" width="9" style="55"/>
    <col min="11265" max="11265" width="11.25" style="55" customWidth="1"/>
    <col min="11266" max="11275" width="9.875" style="55" customWidth="1"/>
    <col min="11276" max="11520" width="9" style="55"/>
    <col min="11521" max="11521" width="11.25" style="55" customWidth="1"/>
    <col min="11522" max="11531" width="9.875" style="55" customWidth="1"/>
    <col min="11532" max="11776" width="9" style="55"/>
    <col min="11777" max="11777" width="11.25" style="55" customWidth="1"/>
    <col min="11778" max="11787" width="9.875" style="55" customWidth="1"/>
    <col min="11788" max="12032" width="9" style="55"/>
    <col min="12033" max="12033" width="11.25" style="55" customWidth="1"/>
    <col min="12034" max="12043" width="9.875" style="55" customWidth="1"/>
    <col min="12044" max="12288" width="9" style="55"/>
    <col min="12289" max="12289" width="11.25" style="55" customWidth="1"/>
    <col min="12290" max="12299" width="9.875" style="55" customWidth="1"/>
    <col min="12300" max="12544" width="9" style="55"/>
    <col min="12545" max="12545" width="11.25" style="55" customWidth="1"/>
    <col min="12546" max="12555" width="9.875" style="55" customWidth="1"/>
    <col min="12556" max="12800" width="9" style="55"/>
    <col min="12801" max="12801" width="11.25" style="55" customWidth="1"/>
    <col min="12802" max="12811" width="9.875" style="55" customWidth="1"/>
    <col min="12812" max="13056" width="9" style="55"/>
    <col min="13057" max="13057" width="11.25" style="55" customWidth="1"/>
    <col min="13058" max="13067" width="9.875" style="55" customWidth="1"/>
    <col min="13068" max="13312" width="9" style="55"/>
    <col min="13313" max="13313" width="11.25" style="55" customWidth="1"/>
    <col min="13314" max="13323" width="9.875" style="55" customWidth="1"/>
    <col min="13324" max="13568" width="9" style="55"/>
    <col min="13569" max="13569" width="11.25" style="55" customWidth="1"/>
    <col min="13570" max="13579" width="9.875" style="55" customWidth="1"/>
    <col min="13580" max="13824" width="9" style="55"/>
    <col min="13825" max="13825" width="11.25" style="55" customWidth="1"/>
    <col min="13826" max="13835" width="9.875" style="55" customWidth="1"/>
    <col min="13836" max="14080" width="9" style="55"/>
    <col min="14081" max="14081" width="11.25" style="55" customWidth="1"/>
    <col min="14082" max="14091" width="9.875" style="55" customWidth="1"/>
    <col min="14092" max="14336" width="9" style="55"/>
    <col min="14337" max="14337" width="11.25" style="55" customWidth="1"/>
    <col min="14338" max="14347" width="9.875" style="55" customWidth="1"/>
    <col min="14348" max="14592" width="9" style="55"/>
    <col min="14593" max="14593" width="11.25" style="55" customWidth="1"/>
    <col min="14594" max="14603" width="9.875" style="55" customWidth="1"/>
    <col min="14604" max="14848" width="9" style="55"/>
    <col min="14849" max="14849" width="11.25" style="55" customWidth="1"/>
    <col min="14850" max="14859" width="9.875" style="55" customWidth="1"/>
    <col min="14860" max="15104" width="9" style="55"/>
    <col min="15105" max="15105" width="11.25" style="55" customWidth="1"/>
    <col min="15106" max="15115" width="9.875" style="55" customWidth="1"/>
    <col min="15116" max="15360" width="9" style="55"/>
    <col min="15361" max="15361" width="11.25" style="55" customWidth="1"/>
    <col min="15362" max="15371" width="9.875" style="55" customWidth="1"/>
    <col min="15372" max="15616" width="9" style="55"/>
    <col min="15617" max="15617" width="11.25" style="55" customWidth="1"/>
    <col min="15618" max="15627" width="9.875" style="55" customWidth="1"/>
    <col min="15628" max="15872" width="9" style="55"/>
    <col min="15873" max="15873" width="11.25" style="55" customWidth="1"/>
    <col min="15874" max="15883" width="9.875" style="55" customWidth="1"/>
    <col min="15884" max="16128" width="9" style="55"/>
    <col min="16129" max="16129" width="11.25" style="55" customWidth="1"/>
    <col min="16130" max="16139" width="9.875" style="55" customWidth="1"/>
    <col min="16140" max="16384" width="9" style="55"/>
  </cols>
  <sheetData>
    <row r="1" spans="1:22" ht="27" customHeight="1">
      <c r="A1" s="587" t="s">
        <v>683</v>
      </c>
      <c r="B1" s="587"/>
      <c r="C1" s="587"/>
      <c r="D1" s="587"/>
      <c r="E1" s="587"/>
      <c r="F1" s="587"/>
      <c r="G1" s="587"/>
      <c r="H1" s="587"/>
      <c r="I1" s="556" t="str">
        <f>基本情報!$R$4</f>
        <v>金峰少年自然の家</v>
      </c>
      <c r="J1" s="556"/>
      <c r="K1" s="556"/>
      <c r="L1" s="552" t="s">
        <v>684</v>
      </c>
      <c r="M1" s="552"/>
      <c r="N1" s="552"/>
      <c r="O1" s="552"/>
      <c r="P1" s="552"/>
      <c r="Q1" s="552"/>
      <c r="R1" s="552"/>
      <c r="S1" s="552"/>
      <c r="T1" s="554" t="str">
        <f>基本情報!$R$4</f>
        <v>金峰少年自然の家</v>
      </c>
      <c r="U1" s="554"/>
      <c r="V1" s="554"/>
    </row>
    <row r="2" spans="1:22" ht="33.75" customHeight="1" thickBot="1">
      <c r="A2" s="588"/>
      <c r="B2" s="588"/>
      <c r="C2" s="588"/>
      <c r="D2" s="588"/>
      <c r="E2" s="588"/>
      <c r="F2" s="588"/>
      <c r="G2" s="588"/>
      <c r="H2" s="588"/>
      <c r="I2" s="557"/>
      <c r="J2" s="557"/>
      <c r="K2" s="557"/>
      <c r="L2" s="553"/>
      <c r="M2" s="553"/>
      <c r="N2" s="553"/>
      <c r="O2" s="553"/>
      <c r="P2" s="553"/>
      <c r="Q2" s="553"/>
      <c r="R2" s="553"/>
      <c r="S2" s="553"/>
      <c r="T2" s="555"/>
      <c r="U2" s="555"/>
      <c r="V2" s="555"/>
    </row>
    <row r="3" spans="1:22" ht="24" customHeight="1">
      <c r="A3" s="549" t="s">
        <v>1</v>
      </c>
      <c r="B3" s="550"/>
      <c r="C3" s="550"/>
      <c r="D3" s="551"/>
      <c r="E3" s="549" t="s">
        <v>2</v>
      </c>
      <c r="F3" s="550"/>
      <c r="G3" s="550"/>
      <c r="H3" s="550"/>
      <c r="I3" s="550"/>
      <c r="J3" s="550"/>
      <c r="K3" s="551"/>
      <c r="L3" s="549" t="s">
        <v>1</v>
      </c>
      <c r="M3" s="550"/>
      <c r="N3" s="550"/>
      <c r="O3" s="551"/>
      <c r="P3" s="549" t="s">
        <v>2</v>
      </c>
      <c r="Q3" s="550"/>
      <c r="R3" s="550"/>
      <c r="S3" s="550"/>
      <c r="T3" s="550"/>
      <c r="U3" s="550"/>
      <c r="V3" s="551"/>
    </row>
    <row r="4" spans="1:22" ht="41.25" customHeight="1" thickBot="1">
      <c r="A4" s="589">
        <f>基本情報!$F$4</f>
        <v>0</v>
      </c>
      <c r="B4" s="590"/>
      <c r="C4" s="590"/>
      <c r="D4" s="591"/>
      <c r="E4" s="592">
        <f>基本情報!$F$5</f>
        <v>0</v>
      </c>
      <c r="F4" s="593"/>
      <c r="G4" s="593"/>
      <c r="H4" s="189" t="str">
        <f>IF(I4=0,"","～")</f>
        <v/>
      </c>
      <c r="I4" s="593">
        <f>基本情報!$Q$5</f>
        <v>0</v>
      </c>
      <c r="J4" s="593"/>
      <c r="K4" s="594"/>
      <c r="L4" s="572" t="s">
        <v>28</v>
      </c>
      <c r="M4" s="573"/>
      <c r="N4" s="573"/>
      <c r="O4" s="574"/>
      <c r="P4" s="575" t="s">
        <v>115</v>
      </c>
      <c r="Q4" s="576"/>
      <c r="R4" s="576"/>
      <c r="S4" s="576"/>
      <c r="T4" s="576"/>
      <c r="U4" s="576"/>
      <c r="V4" s="577"/>
    </row>
    <row r="5" spans="1:22" ht="21" customHeight="1" thickBot="1"/>
    <row r="6" spans="1:22" ht="27" customHeight="1">
      <c r="A6" s="585"/>
      <c r="B6" s="586"/>
      <c r="C6" s="182" t="s">
        <v>3</v>
      </c>
      <c r="D6" s="603">
        <f>基本情報!$F$5</f>
        <v>0</v>
      </c>
      <c r="E6" s="604"/>
      <c r="F6" s="242" t="s">
        <v>4</v>
      </c>
      <c r="G6" s="603" t="str">
        <f>IF(基本情報!Q5=0,"",基本情報!$F$5+1)</f>
        <v/>
      </c>
      <c r="H6" s="604"/>
      <c r="I6" s="242" t="s">
        <v>5</v>
      </c>
      <c r="J6" s="603" t="str">
        <f>IF(基本情報!Q5&lt;=基本情報!F5+1,"",基本情報!$F$5+2)</f>
        <v/>
      </c>
      <c r="K6" s="604"/>
      <c r="L6" s="585"/>
      <c r="M6" s="586"/>
      <c r="N6" s="578" t="s">
        <v>3</v>
      </c>
      <c r="O6" s="579"/>
      <c r="P6" s="580"/>
      <c r="Q6" s="578" t="s">
        <v>4</v>
      </c>
      <c r="R6" s="579"/>
      <c r="S6" s="580"/>
      <c r="T6" s="578" t="s">
        <v>5</v>
      </c>
      <c r="U6" s="579"/>
      <c r="V6" s="580"/>
    </row>
    <row r="7" spans="1:22" ht="34.5" customHeight="1">
      <c r="A7" s="562" t="s">
        <v>6</v>
      </c>
      <c r="B7" s="563"/>
      <c r="C7" s="355" t="s">
        <v>445</v>
      </c>
      <c r="D7" s="583" t="s">
        <v>8</v>
      </c>
      <c r="E7" s="584"/>
      <c r="F7" s="355" t="s">
        <v>446</v>
      </c>
      <c r="G7" s="583" t="s">
        <v>8</v>
      </c>
      <c r="H7" s="584"/>
      <c r="I7" s="355" t="s">
        <v>447</v>
      </c>
      <c r="J7" s="583" t="s">
        <v>8</v>
      </c>
      <c r="K7" s="584"/>
      <c r="L7" s="581" t="s">
        <v>6</v>
      </c>
      <c r="M7" s="582"/>
      <c r="N7" s="288" t="s">
        <v>445</v>
      </c>
      <c r="O7" s="583" t="s">
        <v>8</v>
      </c>
      <c r="P7" s="584"/>
      <c r="Q7" s="288" t="s">
        <v>446</v>
      </c>
      <c r="R7" s="583" t="s">
        <v>8</v>
      </c>
      <c r="S7" s="584"/>
      <c r="T7" s="288" t="s">
        <v>447</v>
      </c>
      <c r="U7" s="583" t="s">
        <v>8</v>
      </c>
      <c r="V7" s="584"/>
    </row>
    <row r="8" spans="1:22" ht="30" customHeight="1">
      <c r="A8" s="562" t="s">
        <v>9</v>
      </c>
      <c r="B8" s="563"/>
      <c r="C8" s="230" t="s">
        <v>10</v>
      </c>
      <c r="D8" s="231" t="s">
        <v>11</v>
      </c>
      <c r="E8" s="232" t="s">
        <v>12</v>
      </c>
      <c r="F8" s="230" t="s">
        <v>10</v>
      </c>
      <c r="G8" s="231" t="s">
        <v>11</v>
      </c>
      <c r="H8" s="232" t="s">
        <v>12</v>
      </c>
      <c r="I8" s="230" t="s">
        <v>10</v>
      </c>
      <c r="J8" s="231" t="s">
        <v>11</v>
      </c>
      <c r="K8" s="233" t="s">
        <v>12</v>
      </c>
      <c r="L8" s="581" t="s">
        <v>9</v>
      </c>
      <c r="M8" s="582"/>
      <c r="N8" s="57" t="s">
        <v>10</v>
      </c>
      <c r="O8" s="58" t="s">
        <v>11</v>
      </c>
      <c r="P8" s="59" t="s">
        <v>12</v>
      </c>
      <c r="Q8" s="57" t="s">
        <v>10</v>
      </c>
      <c r="R8" s="58" t="s">
        <v>11</v>
      </c>
      <c r="S8" s="59" t="s">
        <v>12</v>
      </c>
      <c r="T8" s="57" t="s">
        <v>10</v>
      </c>
      <c r="U8" s="58" t="s">
        <v>11</v>
      </c>
      <c r="V8" s="60" t="s">
        <v>12</v>
      </c>
    </row>
    <row r="9" spans="1:22" ht="41.25" customHeight="1">
      <c r="A9" s="564" t="s">
        <v>13</v>
      </c>
      <c r="B9" s="565"/>
      <c r="C9" s="268"/>
      <c r="D9" s="269"/>
      <c r="E9" s="270"/>
      <c r="F9" s="268"/>
      <c r="G9" s="271"/>
      <c r="H9" s="270"/>
      <c r="I9" s="268"/>
      <c r="J9" s="269"/>
      <c r="K9" s="270"/>
      <c r="L9" s="568" t="s">
        <v>13</v>
      </c>
      <c r="M9" s="569"/>
      <c r="N9" s="295"/>
      <c r="O9" s="296"/>
      <c r="P9" s="297"/>
      <c r="Q9" s="295"/>
      <c r="R9" s="298"/>
      <c r="S9" s="297"/>
      <c r="T9" s="295"/>
      <c r="U9" s="296"/>
      <c r="V9" s="297"/>
    </row>
    <row r="10" spans="1:22" ht="41.25" customHeight="1">
      <c r="A10" s="234" t="s">
        <v>14</v>
      </c>
      <c r="B10" s="235" t="s">
        <v>15</v>
      </c>
      <c r="C10" s="272"/>
      <c r="D10" s="273"/>
      <c r="E10" s="274"/>
      <c r="F10" s="272"/>
      <c r="G10" s="275"/>
      <c r="H10" s="274"/>
      <c r="I10" s="272"/>
      <c r="J10" s="273"/>
      <c r="K10" s="274"/>
      <c r="L10" s="65" t="s">
        <v>14</v>
      </c>
      <c r="M10" s="66" t="s">
        <v>15</v>
      </c>
      <c r="N10" s="299"/>
      <c r="O10" s="300"/>
      <c r="P10" s="301"/>
      <c r="Q10" s="299"/>
      <c r="R10" s="302"/>
      <c r="S10" s="301"/>
      <c r="T10" s="299"/>
      <c r="U10" s="300"/>
      <c r="V10" s="301"/>
    </row>
    <row r="11" spans="1:22" ht="41.25" customHeight="1">
      <c r="A11" s="236"/>
      <c r="B11" s="237" t="s">
        <v>16</v>
      </c>
      <c r="C11" s="276"/>
      <c r="D11" s="277"/>
      <c r="E11" s="278"/>
      <c r="F11" s="276"/>
      <c r="G11" s="279"/>
      <c r="H11" s="278"/>
      <c r="I11" s="276"/>
      <c r="J11" s="277"/>
      <c r="K11" s="278"/>
      <c r="L11" s="71"/>
      <c r="M11" s="72" t="s">
        <v>16</v>
      </c>
      <c r="N11" s="303"/>
      <c r="O11" s="304"/>
      <c r="P11" s="305"/>
      <c r="Q11" s="303"/>
      <c r="R11" s="306"/>
      <c r="S11" s="305"/>
      <c r="T11" s="303"/>
      <c r="U11" s="304"/>
      <c r="V11" s="305"/>
    </row>
    <row r="12" spans="1:22" ht="41.25" customHeight="1">
      <c r="A12" s="236"/>
      <c r="B12" s="237" t="s">
        <v>17</v>
      </c>
      <c r="C12" s="276"/>
      <c r="D12" s="277"/>
      <c r="E12" s="278"/>
      <c r="F12" s="276"/>
      <c r="G12" s="279"/>
      <c r="H12" s="278"/>
      <c r="I12" s="276"/>
      <c r="J12" s="277"/>
      <c r="K12" s="278"/>
      <c r="L12" s="71"/>
      <c r="M12" s="72" t="s">
        <v>17</v>
      </c>
      <c r="N12" s="303"/>
      <c r="O12" s="304"/>
      <c r="P12" s="305"/>
      <c r="Q12" s="303"/>
      <c r="R12" s="306"/>
      <c r="S12" s="305"/>
      <c r="T12" s="303"/>
      <c r="U12" s="304"/>
      <c r="V12" s="305"/>
    </row>
    <row r="13" spans="1:22" ht="41.25" customHeight="1">
      <c r="A13" s="236"/>
      <c r="B13" s="237" t="s">
        <v>18</v>
      </c>
      <c r="C13" s="276"/>
      <c r="D13" s="277"/>
      <c r="E13" s="278"/>
      <c r="F13" s="276"/>
      <c r="G13" s="279"/>
      <c r="H13" s="278"/>
      <c r="I13" s="276"/>
      <c r="J13" s="277"/>
      <c r="K13" s="278"/>
      <c r="L13" s="71"/>
      <c r="M13" s="72" t="s">
        <v>18</v>
      </c>
      <c r="N13" s="303">
        <v>2</v>
      </c>
      <c r="O13" s="304">
        <v>3</v>
      </c>
      <c r="P13" s="305">
        <v>6</v>
      </c>
      <c r="Q13" s="303">
        <v>1</v>
      </c>
      <c r="R13" s="306">
        <v>4</v>
      </c>
      <c r="S13" s="305">
        <v>6</v>
      </c>
      <c r="T13" s="303">
        <v>11</v>
      </c>
      <c r="U13" s="304"/>
      <c r="V13" s="305"/>
    </row>
    <row r="14" spans="1:22" ht="41.25" customHeight="1">
      <c r="A14" s="236"/>
      <c r="B14" s="237" t="s">
        <v>19</v>
      </c>
      <c r="C14" s="276"/>
      <c r="D14" s="277"/>
      <c r="E14" s="278"/>
      <c r="F14" s="276"/>
      <c r="G14" s="279"/>
      <c r="H14" s="278"/>
      <c r="I14" s="276"/>
      <c r="J14" s="277"/>
      <c r="K14" s="278"/>
      <c r="L14" s="71"/>
      <c r="M14" s="72" t="s">
        <v>19</v>
      </c>
      <c r="N14" s="303"/>
      <c r="O14" s="304">
        <v>11</v>
      </c>
      <c r="P14" s="305">
        <v>6</v>
      </c>
      <c r="Q14" s="303"/>
      <c r="R14" s="306">
        <v>11</v>
      </c>
      <c r="S14" s="305">
        <v>6</v>
      </c>
      <c r="T14" s="303">
        <v>17</v>
      </c>
      <c r="U14" s="304"/>
      <c r="V14" s="305"/>
    </row>
    <row r="15" spans="1:22" ht="41.25" customHeight="1">
      <c r="A15" s="238"/>
      <c r="B15" s="239" t="s">
        <v>20</v>
      </c>
      <c r="C15" s="280"/>
      <c r="D15" s="281"/>
      <c r="E15" s="282"/>
      <c r="F15" s="280"/>
      <c r="G15" s="283"/>
      <c r="H15" s="282"/>
      <c r="I15" s="280"/>
      <c r="J15" s="281"/>
      <c r="K15" s="282"/>
      <c r="L15" s="77"/>
      <c r="M15" s="78" t="s">
        <v>20</v>
      </c>
      <c r="N15" s="307"/>
      <c r="O15" s="308"/>
      <c r="P15" s="309"/>
      <c r="Q15" s="307"/>
      <c r="R15" s="310"/>
      <c r="S15" s="309"/>
      <c r="T15" s="307"/>
      <c r="U15" s="308"/>
      <c r="V15" s="309"/>
    </row>
    <row r="16" spans="1:22" ht="41.25" customHeight="1">
      <c r="A16" s="234" t="s">
        <v>21</v>
      </c>
      <c r="B16" s="235" t="s">
        <v>15</v>
      </c>
      <c r="C16" s="272"/>
      <c r="D16" s="273"/>
      <c r="E16" s="274"/>
      <c r="F16" s="272"/>
      <c r="G16" s="284"/>
      <c r="H16" s="274"/>
      <c r="I16" s="272"/>
      <c r="J16" s="273"/>
      <c r="K16" s="285"/>
      <c r="L16" s="65" t="s">
        <v>21</v>
      </c>
      <c r="M16" s="66" t="s">
        <v>15</v>
      </c>
      <c r="N16" s="299"/>
      <c r="O16" s="300"/>
      <c r="P16" s="301"/>
      <c r="Q16" s="299"/>
      <c r="R16" s="311"/>
      <c r="S16" s="301"/>
      <c r="T16" s="299"/>
      <c r="U16" s="300"/>
      <c r="V16" s="312"/>
    </row>
    <row r="17" spans="1:22" ht="41.25" customHeight="1">
      <c r="A17" s="236"/>
      <c r="B17" s="237" t="s">
        <v>16</v>
      </c>
      <c r="C17" s="276"/>
      <c r="D17" s="277"/>
      <c r="E17" s="278"/>
      <c r="F17" s="276"/>
      <c r="G17" s="279"/>
      <c r="H17" s="278"/>
      <c r="I17" s="276"/>
      <c r="J17" s="277"/>
      <c r="K17" s="278"/>
      <c r="L17" s="71"/>
      <c r="M17" s="72" t="s">
        <v>16</v>
      </c>
      <c r="N17" s="303"/>
      <c r="O17" s="304"/>
      <c r="P17" s="305"/>
      <c r="Q17" s="303"/>
      <c r="R17" s="306"/>
      <c r="S17" s="305"/>
      <c r="T17" s="303"/>
      <c r="U17" s="304"/>
      <c r="V17" s="305"/>
    </row>
    <row r="18" spans="1:22" ht="41.25" customHeight="1">
      <c r="A18" s="238"/>
      <c r="B18" s="239" t="s">
        <v>17</v>
      </c>
      <c r="C18" s="280"/>
      <c r="D18" s="281"/>
      <c r="E18" s="282"/>
      <c r="F18" s="280"/>
      <c r="G18" s="283"/>
      <c r="H18" s="282"/>
      <c r="I18" s="280"/>
      <c r="J18" s="281"/>
      <c r="K18" s="282"/>
      <c r="L18" s="77"/>
      <c r="M18" s="78" t="s">
        <v>17</v>
      </c>
      <c r="N18" s="307"/>
      <c r="O18" s="308"/>
      <c r="P18" s="309"/>
      <c r="Q18" s="307"/>
      <c r="R18" s="310"/>
      <c r="S18" s="309"/>
      <c r="T18" s="307"/>
      <c r="U18" s="308"/>
      <c r="V18" s="309"/>
    </row>
    <row r="19" spans="1:22" ht="41.25" customHeight="1">
      <c r="A19" s="234" t="s">
        <v>22</v>
      </c>
      <c r="B19" s="235" t="s">
        <v>15</v>
      </c>
      <c r="C19" s="272"/>
      <c r="D19" s="273"/>
      <c r="E19" s="274"/>
      <c r="F19" s="272"/>
      <c r="G19" s="284"/>
      <c r="H19" s="274"/>
      <c r="I19" s="272"/>
      <c r="J19" s="273"/>
      <c r="K19" s="285"/>
      <c r="L19" s="65" t="s">
        <v>22</v>
      </c>
      <c r="M19" s="66" t="s">
        <v>15</v>
      </c>
      <c r="N19" s="299"/>
      <c r="O19" s="300"/>
      <c r="P19" s="301"/>
      <c r="Q19" s="299"/>
      <c r="R19" s="311"/>
      <c r="S19" s="301"/>
      <c r="T19" s="299"/>
      <c r="U19" s="300"/>
      <c r="V19" s="312"/>
    </row>
    <row r="20" spans="1:22" ht="41.25" customHeight="1">
      <c r="A20" s="236"/>
      <c r="B20" s="237" t="s">
        <v>16</v>
      </c>
      <c r="C20" s="276"/>
      <c r="D20" s="277"/>
      <c r="E20" s="278"/>
      <c r="F20" s="276"/>
      <c r="G20" s="279"/>
      <c r="H20" s="278"/>
      <c r="I20" s="276"/>
      <c r="J20" s="277"/>
      <c r="K20" s="278"/>
      <c r="L20" s="71"/>
      <c r="M20" s="72" t="s">
        <v>16</v>
      </c>
      <c r="N20" s="303"/>
      <c r="O20" s="304"/>
      <c r="P20" s="305"/>
      <c r="Q20" s="303"/>
      <c r="R20" s="306"/>
      <c r="S20" s="305"/>
      <c r="T20" s="303"/>
      <c r="U20" s="304"/>
      <c r="V20" s="305"/>
    </row>
    <row r="21" spans="1:22" ht="41.25" customHeight="1">
      <c r="A21" s="238"/>
      <c r="B21" s="239" t="s">
        <v>17</v>
      </c>
      <c r="C21" s="280"/>
      <c r="D21" s="281"/>
      <c r="E21" s="282"/>
      <c r="F21" s="280"/>
      <c r="G21" s="283"/>
      <c r="H21" s="282"/>
      <c r="I21" s="280"/>
      <c r="J21" s="281"/>
      <c r="K21" s="282"/>
      <c r="L21" s="77"/>
      <c r="M21" s="78" t="s">
        <v>17</v>
      </c>
      <c r="N21" s="307"/>
      <c r="O21" s="308"/>
      <c r="P21" s="309"/>
      <c r="Q21" s="307"/>
      <c r="R21" s="310"/>
      <c r="S21" s="309"/>
      <c r="T21" s="307"/>
      <c r="U21" s="308"/>
      <c r="V21" s="309"/>
    </row>
    <row r="22" spans="1:22" ht="41.25" customHeight="1">
      <c r="A22" s="240" t="s">
        <v>23</v>
      </c>
      <c r="B22" s="241" t="s">
        <v>27</v>
      </c>
      <c r="C22" s="268"/>
      <c r="D22" s="269"/>
      <c r="E22" s="270"/>
      <c r="F22" s="268"/>
      <c r="G22" s="275"/>
      <c r="H22" s="270"/>
      <c r="I22" s="268"/>
      <c r="J22" s="269"/>
      <c r="K22" s="274"/>
      <c r="L22" s="85" t="s">
        <v>23</v>
      </c>
      <c r="M22" s="86" t="s">
        <v>29</v>
      </c>
      <c r="N22" s="295"/>
      <c r="O22" s="296"/>
      <c r="P22" s="297"/>
      <c r="Q22" s="295"/>
      <c r="R22" s="313"/>
      <c r="S22" s="297"/>
      <c r="T22" s="295"/>
      <c r="U22" s="296"/>
      <c r="V22" s="301"/>
    </row>
    <row r="23" spans="1:22" ht="41.25" customHeight="1">
      <c r="A23" s="564" t="s">
        <v>24</v>
      </c>
      <c r="B23" s="565"/>
      <c r="C23" s="268"/>
      <c r="D23" s="269"/>
      <c r="E23" s="270"/>
      <c r="F23" s="286"/>
      <c r="G23" s="271"/>
      <c r="H23" s="270"/>
      <c r="I23" s="286"/>
      <c r="J23" s="287"/>
      <c r="K23" s="270"/>
      <c r="L23" s="568" t="s">
        <v>24</v>
      </c>
      <c r="M23" s="569"/>
      <c r="N23" s="295"/>
      <c r="O23" s="296"/>
      <c r="P23" s="297"/>
      <c r="Q23" s="314"/>
      <c r="R23" s="298"/>
      <c r="S23" s="297"/>
      <c r="T23" s="314"/>
      <c r="U23" s="315"/>
      <c r="V23" s="297"/>
    </row>
    <row r="24" spans="1:22" ht="41.25" customHeight="1" thickBot="1">
      <c r="A24" s="566" t="s">
        <v>25</v>
      </c>
      <c r="B24" s="567"/>
      <c r="C24" s="289"/>
      <c r="D24" s="290"/>
      <c r="E24" s="291"/>
      <c r="F24" s="289"/>
      <c r="G24" s="292"/>
      <c r="H24" s="291"/>
      <c r="I24" s="289"/>
      <c r="J24" s="290"/>
      <c r="K24" s="291"/>
      <c r="L24" s="570" t="s">
        <v>25</v>
      </c>
      <c r="M24" s="571"/>
      <c r="N24" s="295">
        <v>1</v>
      </c>
      <c r="O24" s="316">
        <v>3</v>
      </c>
      <c r="P24" s="317">
        <v>2</v>
      </c>
      <c r="Q24" s="318">
        <v>1</v>
      </c>
      <c r="R24" s="319">
        <v>3</v>
      </c>
      <c r="S24" s="317">
        <v>2</v>
      </c>
      <c r="T24" s="318">
        <v>6</v>
      </c>
      <c r="U24" s="316"/>
      <c r="V24" s="317"/>
    </row>
    <row r="25" spans="1:22" ht="41.25" customHeight="1" thickTop="1">
      <c r="A25" s="542" t="s">
        <v>26</v>
      </c>
      <c r="B25" s="543"/>
      <c r="C25" s="356">
        <f t="shared" ref="C25:K25" si="0">SUM(C9:C24)</f>
        <v>0</v>
      </c>
      <c r="D25" s="293">
        <f t="shared" si="0"/>
        <v>0</v>
      </c>
      <c r="E25" s="294">
        <f t="shared" si="0"/>
        <v>0</v>
      </c>
      <c r="F25" s="356">
        <f t="shared" si="0"/>
        <v>0</v>
      </c>
      <c r="G25" s="293">
        <f t="shared" si="0"/>
        <v>0</v>
      </c>
      <c r="H25" s="294">
        <f t="shared" si="0"/>
        <v>0</v>
      </c>
      <c r="I25" s="356">
        <f t="shared" si="0"/>
        <v>0</v>
      </c>
      <c r="J25" s="293">
        <f t="shared" si="0"/>
        <v>0</v>
      </c>
      <c r="K25" s="294">
        <f t="shared" si="0"/>
        <v>0</v>
      </c>
      <c r="L25" s="558" t="s">
        <v>26</v>
      </c>
      <c r="M25" s="559"/>
      <c r="N25" s="356">
        <f t="shared" ref="N25:V25" si="1">SUM(N9:N24)</f>
        <v>3</v>
      </c>
      <c r="O25" s="293">
        <f t="shared" si="1"/>
        <v>17</v>
      </c>
      <c r="P25" s="294">
        <f t="shared" si="1"/>
        <v>14</v>
      </c>
      <c r="Q25" s="356">
        <f t="shared" si="1"/>
        <v>2</v>
      </c>
      <c r="R25" s="293">
        <f t="shared" si="1"/>
        <v>18</v>
      </c>
      <c r="S25" s="294">
        <f t="shared" si="1"/>
        <v>14</v>
      </c>
      <c r="T25" s="356">
        <f t="shared" si="1"/>
        <v>34</v>
      </c>
      <c r="U25" s="293">
        <f t="shared" si="1"/>
        <v>0</v>
      </c>
      <c r="V25" s="294">
        <f t="shared" si="1"/>
        <v>0</v>
      </c>
    </row>
    <row r="26" spans="1:22" ht="41.25" customHeight="1" thickBot="1">
      <c r="A26" s="544"/>
      <c r="B26" s="545"/>
      <c r="C26" s="546">
        <f>SUM(C25:E25)</f>
        <v>0</v>
      </c>
      <c r="D26" s="547"/>
      <c r="E26" s="548"/>
      <c r="F26" s="546">
        <f>SUM(F25:H25)</f>
        <v>0</v>
      </c>
      <c r="G26" s="547"/>
      <c r="H26" s="548"/>
      <c r="I26" s="546">
        <f>SUM(I25:K25)</f>
        <v>0</v>
      </c>
      <c r="J26" s="547"/>
      <c r="K26" s="548"/>
      <c r="L26" s="560"/>
      <c r="M26" s="561"/>
      <c r="N26" s="546">
        <f>SUM(N25:P25)</f>
        <v>34</v>
      </c>
      <c r="O26" s="547"/>
      <c r="P26" s="548"/>
      <c r="Q26" s="546">
        <f>SUM(Q25:S25)</f>
        <v>34</v>
      </c>
      <c r="R26" s="547"/>
      <c r="S26" s="548"/>
      <c r="T26" s="546">
        <f>SUM(T25:V25)</f>
        <v>34</v>
      </c>
      <c r="U26" s="547"/>
      <c r="V26" s="548"/>
    </row>
    <row r="27" spans="1:22" ht="27" customHeight="1">
      <c r="A27" s="552" t="s">
        <v>683</v>
      </c>
      <c r="B27" s="552"/>
      <c r="C27" s="552"/>
      <c r="D27" s="552"/>
      <c r="E27" s="552"/>
      <c r="F27" s="552"/>
      <c r="G27" s="552"/>
      <c r="H27" s="552"/>
      <c r="I27" s="556" t="str">
        <f>基本情報!$R$4</f>
        <v>金峰少年自然の家</v>
      </c>
      <c r="J27" s="556"/>
      <c r="K27" s="556"/>
      <c r="L27" s="552" t="s">
        <v>683</v>
      </c>
      <c r="M27" s="552"/>
      <c r="N27" s="552"/>
      <c r="O27" s="552"/>
      <c r="P27" s="552"/>
      <c r="Q27" s="552"/>
      <c r="R27" s="552"/>
      <c r="S27" s="552"/>
      <c r="T27" s="554" t="str">
        <f>基本情報!$R$4</f>
        <v>金峰少年自然の家</v>
      </c>
      <c r="U27" s="554"/>
      <c r="V27" s="554"/>
    </row>
    <row r="28" spans="1:22" ht="33.75" customHeight="1" thickBot="1">
      <c r="A28" s="553"/>
      <c r="B28" s="553"/>
      <c r="C28" s="553"/>
      <c r="D28" s="553"/>
      <c r="E28" s="553"/>
      <c r="F28" s="553"/>
      <c r="G28" s="553"/>
      <c r="H28" s="553"/>
      <c r="I28" s="557"/>
      <c r="J28" s="557"/>
      <c r="K28" s="557"/>
      <c r="L28" s="553"/>
      <c r="M28" s="553"/>
      <c r="N28" s="553"/>
      <c r="O28" s="553"/>
      <c r="P28" s="553"/>
      <c r="Q28" s="553"/>
      <c r="R28" s="553"/>
      <c r="S28" s="553"/>
      <c r="T28" s="555"/>
      <c r="U28" s="555"/>
      <c r="V28" s="555"/>
    </row>
    <row r="29" spans="1:22" ht="24" customHeight="1">
      <c r="A29" s="549" t="s">
        <v>1</v>
      </c>
      <c r="B29" s="550"/>
      <c r="C29" s="550"/>
      <c r="D29" s="551"/>
      <c r="E29" s="549" t="s">
        <v>2</v>
      </c>
      <c r="F29" s="550"/>
      <c r="G29" s="550"/>
      <c r="H29" s="550"/>
      <c r="I29" s="550"/>
      <c r="J29" s="550"/>
      <c r="K29" s="551"/>
      <c r="L29" s="549" t="s">
        <v>1</v>
      </c>
      <c r="M29" s="550"/>
      <c r="N29" s="550"/>
      <c r="O29" s="551"/>
      <c r="P29" s="549" t="s">
        <v>2</v>
      </c>
      <c r="Q29" s="550"/>
      <c r="R29" s="550"/>
      <c r="S29" s="550"/>
      <c r="T29" s="550"/>
      <c r="U29" s="550"/>
      <c r="V29" s="551"/>
    </row>
    <row r="30" spans="1:22" ht="41.25" customHeight="1" thickBot="1">
      <c r="A30" s="598">
        <f>基本情報!$F$4</f>
        <v>0</v>
      </c>
      <c r="B30" s="599"/>
      <c r="C30" s="599"/>
      <c r="D30" s="600"/>
      <c r="E30" s="592">
        <f>基本情報!$F$5</f>
        <v>0</v>
      </c>
      <c r="F30" s="593"/>
      <c r="G30" s="593"/>
      <c r="H30" s="189" t="str">
        <f>IF(I30=0,"","～")</f>
        <v/>
      </c>
      <c r="I30" s="593">
        <f>基本情報!$Q$5</f>
        <v>0</v>
      </c>
      <c r="J30" s="593"/>
      <c r="K30" s="594"/>
      <c r="L30" s="572" t="s">
        <v>28</v>
      </c>
      <c r="M30" s="573"/>
      <c r="N30" s="573"/>
      <c r="O30" s="574"/>
      <c r="P30" s="575" t="s">
        <v>115</v>
      </c>
      <c r="Q30" s="576"/>
      <c r="R30" s="576"/>
      <c r="S30" s="576"/>
      <c r="T30" s="576"/>
      <c r="U30" s="576"/>
      <c r="V30" s="577"/>
    </row>
    <row r="31" spans="1:22" ht="21" customHeight="1" thickBot="1"/>
    <row r="32" spans="1:22" ht="27" customHeight="1">
      <c r="A32" s="595"/>
      <c r="B32" s="596"/>
      <c r="C32" s="182" t="s">
        <v>269</v>
      </c>
      <c r="D32" s="603" t="str">
        <f>IF(基本情報!Q5&lt;=基本情報!F5+2,"",基本情報!$F$5+3)</f>
        <v/>
      </c>
      <c r="E32" s="604"/>
      <c r="F32" s="242" t="s">
        <v>270</v>
      </c>
      <c r="G32" s="603" t="str">
        <f>IF(基本情報!Q5&lt;=基本情報!F5+3,"",基本情報!$F$5+4)</f>
        <v/>
      </c>
      <c r="H32" s="604"/>
      <c r="I32" s="242" t="s">
        <v>271</v>
      </c>
      <c r="J32" s="603" t="str">
        <f>IF(基本情報!Q5&lt;=基本情報!F5+4,"",基本情報!$F$5+5)</f>
        <v/>
      </c>
      <c r="K32" s="604"/>
      <c r="L32" s="585"/>
      <c r="M32" s="597"/>
      <c r="N32" s="578" t="s">
        <v>269</v>
      </c>
      <c r="O32" s="601"/>
      <c r="P32" s="602"/>
      <c r="Q32" s="578" t="s">
        <v>270</v>
      </c>
      <c r="R32" s="601"/>
      <c r="S32" s="602"/>
      <c r="T32" s="578" t="s">
        <v>271</v>
      </c>
      <c r="U32" s="601"/>
      <c r="V32" s="602"/>
    </row>
    <row r="33" spans="1:22" ht="33.75" customHeight="1">
      <c r="A33" s="562" t="s">
        <v>6</v>
      </c>
      <c r="B33" s="563"/>
      <c r="C33" s="355" t="s">
        <v>448</v>
      </c>
      <c r="D33" s="583" t="s">
        <v>8</v>
      </c>
      <c r="E33" s="584"/>
      <c r="F33" s="355" t="s">
        <v>449</v>
      </c>
      <c r="G33" s="583" t="s">
        <v>8</v>
      </c>
      <c r="H33" s="584"/>
      <c r="I33" s="355" t="s">
        <v>450</v>
      </c>
      <c r="J33" s="583" t="s">
        <v>8</v>
      </c>
      <c r="K33" s="584"/>
      <c r="L33" s="581" t="s">
        <v>6</v>
      </c>
      <c r="M33" s="582"/>
      <c r="N33" s="56" t="s">
        <v>7</v>
      </c>
      <c r="O33" s="605" t="s">
        <v>8</v>
      </c>
      <c r="P33" s="606"/>
      <c r="Q33" s="56" t="s">
        <v>7</v>
      </c>
      <c r="R33" s="605" t="s">
        <v>8</v>
      </c>
      <c r="S33" s="606"/>
      <c r="T33" s="56" t="s">
        <v>7</v>
      </c>
      <c r="U33" s="605" t="s">
        <v>8</v>
      </c>
      <c r="V33" s="606"/>
    </row>
    <row r="34" spans="1:22" ht="30" customHeight="1">
      <c r="A34" s="562" t="s">
        <v>9</v>
      </c>
      <c r="B34" s="563"/>
      <c r="C34" s="230" t="s">
        <v>10</v>
      </c>
      <c r="D34" s="231" t="s">
        <v>11</v>
      </c>
      <c r="E34" s="232" t="s">
        <v>12</v>
      </c>
      <c r="F34" s="230" t="s">
        <v>10</v>
      </c>
      <c r="G34" s="231" t="s">
        <v>11</v>
      </c>
      <c r="H34" s="232" t="s">
        <v>12</v>
      </c>
      <c r="I34" s="230" t="s">
        <v>10</v>
      </c>
      <c r="J34" s="231" t="s">
        <v>11</v>
      </c>
      <c r="K34" s="233" t="s">
        <v>12</v>
      </c>
      <c r="L34" s="581" t="s">
        <v>9</v>
      </c>
      <c r="M34" s="582"/>
      <c r="N34" s="57" t="s">
        <v>10</v>
      </c>
      <c r="O34" s="58" t="s">
        <v>11</v>
      </c>
      <c r="P34" s="59" t="s">
        <v>12</v>
      </c>
      <c r="Q34" s="57" t="s">
        <v>10</v>
      </c>
      <c r="R34" s="58" t="s">
        <v>11</v>
      </c>
      <c r="S34" s="59" t="s">
        <v>12</v>
      </c>
      <c r="T34" s="57" t="s">
        <v>10</v>
      </c>
      <c r="U34" s="58" t="s">
        <v>11</v>
      </c>
      <c r="V34" s="60" t="s">
        <v>12</v>
      </c>
    </row>
    <row r="35" spans="1:22" ht="41.25" customHeight="1">
      <c r="A35" s="564" t="s">
        <v>13</v>
      </c>
      <c r="B35" s="565"/>
      <c r="C35" s="268"/>
      <c r="D35" s="269"/>
      <c r="E35" s="270"/>
      <c r="F35" s="268"/>
      <c r="G35" s="271"/>
      <c r="H35" s="270"/>
      <c r="I35" s="268"/>
      <c r="J35" s="269"/>
      <c r="K35" s="270"/>
      <c r="L35" s="568" t="s">
        <v>13</v>
      </c>
      <c r="M35" s="569"/>
      <c r="N35" s="61"/>
      <c r="O35" s="62"/>
      <c r="P35" s="63"/>
      <c r="Q35" s="61"/>
      <c r="R35" s="64"/>
      <c r="S35" s="63"/>
      <c r="T35" s="61"/>
      <c r="U35" s="62"/>
      <c r="V35" s="63"/>
    </row>
    <row r="36" spans="1:22" ht="41.25" customHeight="1">
      <c r="A36" s="234" t="s">
        <v>14</v>
      </c>
      <c r="B36" s="235" t="s">
        <v>15</v>
      </c>
      <c r="C36" s="272"/>
      <c r="D36" s="273"/>
      <c r="E36" s="274"/>
      <c r="F36" s="272"/>
      <c r="G36" s="275"/>
      <c r="H36" s="274"/>
      <c r="I36" s="272"/>
      <c r="J36" s="273"/>
      <c r="K36" s="274"/>
      <c r="L36" s="65" t="s">
        <v>14</v>
      </c>
      <c r="M36" s="66" t="s">
        <v>15</v>
      </c>
      <c r="N36" s="67"/>
      <c r="O36" s="68"/>
      <c r="P36" s="69"/>
      <c r="Q36" s="67"/>
      <c r="S36" s="69"/>
      <c r="T36" s="67"/>
      <c r="U36" s="68"/>
      <c r="V36" s="69"/>
    </row>
    <row r="37" spans="1:22" ht="41.25" customHeight="1">
      <c r="A37" s="236"/>
      <c r="B37" s="237" t="s">
        <v>16</v>
      </c>
      <c r="C37" s="276"/>
      <c r="D37" s="277"/>
      <c r="E37" s="278"/>
      <c r="F37" s="276"/>
      <c r="G37" s="279"/>
      <c r="H37" s="278"/>
      <c r="I37" s="276"/>
      <c r="J37" s="277"/>
      <c r="K37" s="278"/>
      <c r="L37" s="71"/>
      <c r="M37" s="72" t="s">
        <v>16</v>
      </c>
      <c r="N37" s="73"/>
      <c r="O37" s="74"/>
      <c r="P37" s="75"/>
      <c r="Q37" s="73"/>
      <c r="R37" s="76"/>
      <c r="S37" s="75"/>
      <c r="T37" s="73"/>
      <c r="U37" s="74"/>
      <c r="V37" s="75"/>
    </row>
    <row r="38" spans="1:22" ht="41.25" customHeight="1">
      <c r="A38" s="236"/>
      <c r="B38" s="237" t="s">
        <v>17</v>
      </c>
      <c r="C38" s="276"/>
      <c r="D38" s="277"/>
      <c r="E38" s="278"/>
      <c r="F38" s="276"/>
      <c r="G38" s="279"/>
      <c r="H38" s="278"/>
      <c r="I38" s="276"/>
      <c r="J38" s="277"/>
      <c r="K38" s="278"/>
      <c r="L38" s="71"/>
      <c r="M38" s="72" t="s">
        <v>17</v>
      </c>
      <c r="N38" s="73"/>
      <c r="O38" s="74"/>
      <c r="P38" s="75"/>
      <c r="Q38" s="73"/>
      <c r="R38" s="76"/>
      <c r="S38" s="75"/>
      <c r="T38" s="73"/>
      <c r="U38" s="74"/>
      <c r="V38" s="75"/>
    </row>
    <row r="39" spans="1:22" ht="41.25" customHeight="1">
      <c r="A39" s="236"/>
      <c r="B39" s="237" t="s">
        <v>18</v>
      </c>
      <c r="C39" s="276"/>
      <c r="D39" s="277"/>
      <c r="E39" s="278"/>
      <c r="F39" s="276"/>
      <c r="G39" s="279"/>
      <c r="H39" s="278"/>
      <c r="I39" s="276"/>
      <c r="J39" s="277"/>
      <c r="K39" s="278"/>
      <c r="L39" s="71"/>
      <c r="M39" s="72" t="s">
        <v>18</v>
      </c>
      <c r="N39" s="73">
        <v>2</v>
      </c>
      <c r="O39" s="74">
        <v>3</v>
      </c>
      <c r="P39" s="75">
        <v>6</v>
      </c>
      <c r="Q39" s="73">
        <v>1</v>
      </c>
      <c r="R39" s="76">
        <v>4</v>
      </c>
      <c r="S39" s="75">
        <v>6</v>
      </c>
      <c r="T39" s="73">
        <v>11</v>
      </c>
      <c r="U39" s="74"/>
      <c r="V39" s="75"/>
    </row>
    <row r="40" spans="1:22" ht="41.25" customHeight="1">
      <c r="A40" s="236"/>
      <c r="B40" s="237" t="s">
        <v>19</v>
      </c>
      <c r="C40" s="276"/>
      <c r="D40" s="277"/>
      <c r="E40" s="278"/>
      <c r="F40" s="276"/>
      <c r="G40" s="279"/>
      <c r="H40" s="278"/>
      <c r="I40" s="276"/>
      <c r="J40" s="277"/>
      <c r="K40" s="278"/>
      <c r="L40" s="71"/>
      <c r="M40" s="72" t="s">
        <v>19</v>
      </c>
      <c r="N40" s="73"/>
      <c r="O40" s="74">
        <v>11</v>
      </c>
      <c r="P40" s="75">
        <v>6</v>
      </c>
      <c r="Q40" s="73"/>
      <c r="R40" s="76">
        <v>11</v>
      </c>
      <c r="S40" s="75">
        <v>6</v>
      </c>
      <c r="T40" s="73">
        <v>17</v>
      </c>
      <c r="U40" s="74"/>
      <c r="V40" s="75"/>
    </row>
    <row r="41" spans="1:22" ht="41.25" customHeight="1">
      <c r="A41" s="238"/>
      <c r="B41" s="239" t="s">
        <v>20</v>
      </c>
      <c r="C41" s="280"/>
      <c r="D41" s="281"/>
      <c r="E41" s="282"/>
      <c r="F41" s="280"/>
      <c r="G41" s="283"/>
      <c r="H41" s="282"/>
      <c r="I41" s="280"/>
      <c r="J41" s="281"/>
      <c r="K41" s="282"/>
      <c r="L41" s="77"/>
      <c r="M41" s="78" t="s">
        <v>20</v>
      </c>
      <c r="N41" s="79"/>
      <c r="O41" s="80"/>
      <c r="P41" s="81"/>
      <c r="Q41" s="79"/>
      <c r="R41" s="82"/>
      <c r="S41" s="81"/>
      <c r="T41" s="79"/>
      <c r="U41" s="80"/>
      <c r="V41" s="81"/>
    </row>
    <row r="42" spans="1:22" ht="41.25" customHeight="1">
      <c r="A42" s="234" t="s">
        <v>21</v>
      </c>
      <c r="B42" s="235" t="s">
        <v>15</v>
      </c>
      <c r="C42" s="272"/>
      <c r="D42" s="273"/>
      <c r="E42" s="274"/>
      <c r="F42" s="272"/>
      <c r="G42" s="284"/>
      <c r="H42" s="274"/>
      <c r="I42" s="272"/>
      <c r="J42" s="273"/>
      <c r="K42" s="285"/>
      <c r="L42" s="65" t="s">
        <v>21</v>
      </c>
      <c r="M42" s="66" t="s">
        <v>15</v>
      </c>
      <c r="N42" s="67"/>
      <c r="O42" s="68"/>
      <c r="P42" s="69"/>
      <c r="Q42" s="67"/>
      <c r="R42" s="83"/>
      <c r="S42" s="69"/>
      <c r="T42" s="67"/>
      <c r="U42" s="68"/>
      <c r="V42" s="84"/>
    </row>
    <row r="43" spans="1:22" ht="41.25" customHeight="1">
      <c r="A43" s="236"/>
      <c r="B43" s="237" t="s">
        <v>16</v>
      </c>
      <c r="C43" s="276"/>
      <c r="D43" s="277"/>
      <c r="E43" s="278"/>
      <c r="F43" s="276"/>
      <c r="G43" s="279"/>
      <c r="H43" s="278"/>
      <c r="I43" s="276"/>
      <c r="J43" s="277"/>
      <c r="K43" s="278"/>
      <c r="L43" s="71"/>
      <c r="M43" s="72" t="s">
        <v>16</v>
      </c>
      <c r="N43" s="73"/>
      <c r="O43" s="74"/>
      <c r="P43" s="75"/>
      <c r="Q43" s="73"/>
      <c r="R43" s="76"/>
      <c r="S43" s="75"/>
      <c r="T43" s="73"/>
      <c r="U43" s="74"/>
      <c r="V43" s="75"/>
    </row>
    <row r="44" spans="1:22" ht="41.25" customHeight="1">
      <c r="A44" s="238"/>
      <c r="B44" s="239" t="s">
        <v>17</v>
      </c>
      <c r="C44" s="280"/>
      <c r="D44" s="281"/>
      <c r="E44" s="282"/>
      <c r="F44" s="280"/>
      <c r="G44" s="283"/>
      <c r="H44" s="282"/>
      <c r="I44" s="280"/>
      <c r="J44" s="281"/>
      <c r="K44" s="282"/>
      <c r="L44" s="77"/>
      <c r="M44" s="78" t="s">
        <v>17</v>
      </c>
      <c r="N44" s="79"/>
      <c r="O44" s="80"/>
      <c r="P44" s="81"/>
      <c r="Q44" s="79"/>
      <c r="R44" s="82"/>
      <c r="S44" s="81"/>
      <c r="T44" s="79"/>
      <c r="U44" s="80"/>
      <c r="V44" s="81"/>
    </row>
    <row r="45" spans="1:22" ht="41.25" customHeight="1">
      <c r="A45" s="234" t="s">
        <v>22</v>
      </c>
      <c r="B45" s="235" t="s">
        <v>15</v>
      </c>
      <c r="C45" s="272"/>
      <c r="D45" s="273"/>
      <c r="E45" s="274"/>
      <c r="F45" s="272"/>
      <c r="G45" s="284"/>
      <c r="H45" s="274"/>
      <c r="I45" s="272"/>
      <c r="J45" s="273"/>
      <c r="K45" s="285"/>
      <c r="L45" s="65" t="s">
        <v>22</v>
      </c>
      <c r="M45" s="66" t="s">
        <v>15</v>
      </c>
      <c r="N45" s="67"/>
      <c r="O45" s="68"/>
      <c r="P45" s="69"/>
      <c r="Q45" s="67"/>
      <c r="R45" s="83"/>
      <c r="S45" s="69"/>
      <c r="T45" s="67"/>
      <c r="U45" s="68"/>
      <c r="V45" s="84"/>
    </row>
    <row r="46" spans="1:22" ht="41.25" customHeight="1">
      <c r="A46" s="236"/>
      <c r="B46" s="237" t="s">
        <v>16</v>
      </c>
      <c r="C46" s="276"/>
      <c r="D46" s="277"/>
      <c r="E46" s="278"/>
      <c r="F46" s="276"/>
      <c r="G46" s="279"/>
      <c r="H46" s="278"/>
      <c r="I46" s="276"/>
      <c r="J46" s="277"/>
      <c r="K46" s="278"/>
      <c r="L46" s="71"/>
      <c r="M46" s="72" t="s">
        <v>16</v>
      </c>
      <c r="N46" s="73"/>
      <c r="O46" s="74"/>
      <c r="P46" s="75"/>
      <c r="Q46" s="73"/>
      <c r="R46" s="76"/>
      <c r="S46" s="75"/>
      <c r="T46" s="73"/>
      <c r="U46" s="74"/>
      <c r="V46" s="75"/>
    </row>
    <row r="47" spans="1:22" ht="41.25" customHeight="1">
      <c r="A47" s="238"/>
      <c r="B47" s="239" t="s">
        <v>17</v>
      </c>
      <c r="C47" s="280"/>
      <c r="D47" s="281"/>
      <c r="E47" s="282"/>
      <c r="F47" s="280"/>
      <c r="G47" s="283"/>
      <c r="H47" s="282"/>
      <c r="I47" s="280"/>
      <c r="J47" s="281"/>
      <c r="K47" s="282"/>
      <c r="L47" s="77"/>
      <c r="M47" s="78" t="s">
        <v>17</v>
      </c>
      <c r="N47" s="79"/>
      <c r="O47" s="80"/>
      <c r="P47" s="81"/>
      <c r="Q47" s="79"/>
      <c r="R47" s="82"/>
      <c r="S47" s="81"/>
      <c r="T47" s="79"/>
      <c r="U47" s="80"/>
      <c r="V47" s="81"/>
    </row>
    <row r="48" spans="1:22" ht="41.25" customHeight="1">
      <c r="A48" s="240" t="s">
        <v>23</v>
      </c>
      <c r="B48" s="241" t="s">
        <v>27</v>
      </c>
      <c r="C48" s="268"/>
      <c r="D48" s="269"/>
      <c r="E48" s="270"/>
      <c r="F48" s="268"/>
      <c r="G48" s="275"/>
      <c r="H48" s="270"/>
      <c r="I48" s="268"/>
      <c r="J48" s="269"/>
      <c r="K48" s="274"/>
      <c r="L48" s="85" t="s">
        <v>23</v>
      </c>
      <c r="M48" s="86" t="s">
        <v>27</v>
      </c>
      <c r="N48" s="61"/>
      <c r="O48" s="62"/>
      <c r="P48" s="63"/>
      <c r="Q48" s="61"/>
      <c r="R48" s="70"/>
      <c r="S48" s="63"/>
      <c r="T48" s="61"/>
      <c r="U48" s="62"/>
      <c r="V48" s="69"/>
    </row>
    <row r="49" spans="1:22" ht="41.25" customHeight="1">
      <c r="A49" s="564" t="s">
        <v>24</v>
      </c>
      <c r="B49" s="565"/>
      <c r="C49" s="268"/>
      <c r="D49" s="269"/>
      <c r="E49" s="270"/>
      <c r="F49" s="286"/>
      <c r="G49" s="271"/>
      <c r="H49" s="270"/>
      <c r="I49" s="286"/>
      <c r="J49" s="287"/>
      <c r="K49" s="270"/>
      <c r="L49" s="568" t="s">
        <v>24</v>
      </c>
      <c r="M49" s="569"/>
      <c r="N49" s="61"/>
      <c r="O49" s="62"/>
      <c r="P49" s="63"/>
      <c r="Q49" s="87"/>
      <c r="R49" s="64"/>
      <c r="S49" s="63"/>
      <c r="T49" s="87"/>
      <c r="U49" s="88"/>
      <c r="V49" s="63"/>
    </row>
    <row r="50" spans="1:22" ht="41.25" customHeight="1" thickBot="1">
      <c r="A50" s="566" t="s">
        <v>25</v>
      </c>
      <c r="B50" s="567"/>
      <c r="C50" s="289"/>
      <c r="D50" s="290"/>
      <c r="E50" s="291"/>
      <c r="F50" s="289"/>
      <c r="G50" s="292"/>
      <c r="H50" s="291"/>
      <c r="I50" s="289"/>
      <c r="J50" s="290"/>
      <c r="K50" s="291"/>
      <c r="L50" s="570" t="s">
        <v>25</v>
      </c>
      <c r="M50" s="571"/>
      <c r="N50" s="61">
        <v>1</v>
      </c>
      <c r="O50" s="89">
        <v>3</v>
      </c>
      <c r="P50" s="90">
        <v>2</v>
      </c>
      <c r="Q50" s="91">
        <v>1</v>
      </c>
      <c r="R50" s="92">
        <v>3</v>
      </c>
      <c r="S50" s="90">
        <v>2</v>
      </c>
      <c r="T50" s="91">
        <v>6</v>
      </c>
      <c r="U50" s="89"/>
      <c r="V50" s="90"/>
    </row>
    <row r="51" spans="1:22" ht="41.25" customHeight="1" thickTop="1">
      <c r="A51" s="542" t="s">
        <v>26</v>
      </c>
      <c r="B51" s="543"/>
      <c r="C51" s="356">
        <f t="shared" ref="C51" si="2">SUM(C35:C50)</f>
        <v>0</v>
      </c>
      <c r="D51" s="293">
        <f t="shared" ref="D51" si="3">SUM(D35:D50)</f>
        <v>0</v>
      </c>
      <c r="E51" s="294">
        <f t="shared" ref="E51" si="4">SUM(E35:E50)</f>
        <v>0</v>
      </c>
      <c r="F51" s="356">
        <f t="shared" ref="F51" si="5">SUM(F35:F50)</f>
        <v>0</v>
      </c>
      <c r="G51" s="293">
        <f t="shared" ref="G51" si="6">SUM(G35:G50)</f>
        <v>0</v>
      </c>
      <c r="H51" s="294">
        <f t="shared" ref="H51" si="7">SUM(H35:H50)</f>
        <v>0</v>
      </c>
      <c r="I51" s="356">
        <f t="shared" ref="I51" si="8">SUM(I35:I50)</f>
        <v>0</v>
      </c>
      <c r="J51" s="293">
        <f t="shared" ref="J51" si="9">SUM(J35:J50)</f>
        <v>0</v>
      </c>
      <c r="K51" s="294">
        <f t="shared" ref="K51" si="10">SUM(K35:K50)</f>
        <v>0</v>
      </c>
      <c r="L51" s="558" t="s">
        <v>26</v>
      </c>
      <c r="M51" s="559"/>
      <c r="N51" s="356">
        <f t="shared" ref="N51" si="11">SUM(N35:N50)</f>
        <v>3</v>
      </c>
      <c r="O51" s="293">
        <f t="shared" ref="O51" si="12">SUM(O35:O50)</f>
        <v>17</v>
      </c>
      <c r="P51" s="294">
        <f t="shared" ref="P51" si="13">SUM(P35:P50)</f>
        <v>14</v>
      </c>
      <c r="Q51" s="356">
        <f t="shared" ref="Q51" si="14">SUM(Q35:Q50)</f>
        <v>2</v>
      </c>
      <c r="R51" s="293">
        <f t="shared" ref="R51" si="15">SUM(R35:R50)</f>
        <v>18</v>
      </c>
      <c r="S51" s="294">
        <f t="shared" ref="S51" si="16">SUM(S35:S50)</f>
        <v>14</v>
      </c>
      <c r="T51" s="356">
        <f t="shared" ref="T51" si="17">SUM(T35:T50)</f>
        <v>34</v>
      </c>
      <c r="U51" s="293">
        <f t="shared" ref="U51" si="18">SUM(U35:U50)</f>
        <v>0</v>
      </c>
      <c r="V51" s="294">
        <f t="shared" ref="V51" si="19">SUM(V35:V50)</f>
        <v>0</v>
      </c>
    </row>
    <row r="52" spans="1:22" ht="41.25" customHeight="1" thickBot="1">
      <c r="A52" s="544"/>
      <c r="B52" s="545"/>
      <c r="C52" s="546">
        <f>SUM(C51:E51)</f>
        <v>0</v>
      </c>
      <c r="D52" s="547"/>
      <c r="E52" s="548"/>
      <c r="F52" s="546">
        <f>SUM(F51:H51)</f>
        <v>0</v>
      </c>
      <c r="G52" s="547"/>
      <c r="H52" s="548"/>
      <c r="I52" s="546">
        <f>SUM(I51:K51)</f>
        <v>0</v>
      </c>
      <c r="J52" s="547"/>
      <c r="K52" s="548"/>
      <c r="L52" s="560"/>
      <c r="M52" s="561"/>
      <c r="N52" s="546">
        <f>SUM(N51:P51)</f>
        <v>34</v>
      </c>
      <c r="O52" s="547"/>
      <c r="P52" s="548"/>
      <c r="Q52" s="546">
        <f>SUM(Q51:S51)</f>
        <v>34</v>
      </c>
      <c r="R52" s="547"/>
      <c r="S52" s="548"/>
      <c r="T52" s="546">
        <f>SUM(T51:V51)</f>
        <v>34</v>
      </c>
      <c r="U52" s="547"/>
      <c r="V52" s="548"/>
    </row>
    <row r="53" spans="1:22" ht="27" customHeight="1">
      <c r="A53" s="552" t="s">
        <v>683</v>
      </c>
      <c r="B53" s="552"/>
      <c r="C53" s="552"/>
      <c r="D53" s="552"/>
      <c r="E53" s="552"/>
      <c r="F53" s="552"/>
      <c r="G53" s="552"/>
      <c r="H53" s="552"/>
      <c r="I53" s="556" t="str">
        <f>基本情報!$R$4</f>
        <v>金峰少年自然の家</v>
      </c>
      <c r="J53" s="556"/>
      <c r="K53" s="556"/>
      <c r="L53" s="552" t="s">
        <v>683</v>
      </c>
      <c r="M53" s="552"/>
      <c r="N53" s="552"/>
      <c r="O53" s="552"/>
      <c r="P53" s="552"/>
      <c r="Q53" s="552"/>
      <c r="R53" s="552"/>
      <c r="S53" s="552"/>
      <c r="T53" s="554" t="str">
        <f>基本情報!$R$4</f>
        <v>金峰少年自然の家</v>
      </c>
      <c r="U53" s="554"/>
      <c r="V53" s="554"/>
    </row>
    <row r="54" spans="1:22" ht="33.75" customHeight="1" thickBot="1">
      <c r="A54" s="553"/>
      <c r="B54" s="553"/>
      <c r="C54" s="553"/>
      <c r="D54" s="553"/>
      <c r="E54" s="553"/>
      <c r="F54" s="553"/>
      <c r="G54" s="553"/>
      <c r="H54" s="553"/>
      <c r="I54" s="557"/>
      <c r="J54" s="557"/>
      <c r="K54" s="557"/>
      <c r="L54" s="553"/>
      <c r="M54" s="553"/>
      <c r="N54" s="553"/>
      <c r="O54" s="553"/>
      <c r="P54" s="553"/>
      <c r="Q54" s="553"/>
      <c r="R54" s="553"/>
      <c r="S54" s="553"/>
      <c r="T54" s="555"/>
      <c r="U54" s="555"/>
      <c r="V54" s="555"/>
    </row>
    <row r="55" spans="1:22" ht="24" customHeight="1">
      <c r="A55" s="549" t="s">
        <v>1</v>
      </c>
      <c r="B55" s="550"/>
      <c r="C55" s="550"/>
      <c r="D55" s="551"/>
      <c r="E55" s="549" t="s">
        <v>2</v>
      </c>
      <c r="F55" s="550"/>
      <c r="G55" s="550"/>
      <c r="H55" s="550"/>
      <c r="I55" s="550"/>
      <c r="J55" s="550"/>
      <c r="K55" s="551"/>
      <c r="L55" s="549" t="s">
        <v>1</v>
      </c>
      <c r="M55" s="550"/>
      <c r="N55" s="550"/>
      <c r="O55" s="551"/>
      <c r="P55" s="549" t="s">
        <v>2</v>
      </c>
      <c r="Q55" s="550"/>
      <c r="R55" s="550"/>
      <c r="S55" s="550"/>
      <c r="T55" s="550"/>
      <c r="U55" s="550"/>
      <c r="V55" s="551"/>
    </row>
    <row r="56" spans="1:22" ht="41.25" customHeight="1" thickBot="1">
      <c r="A56" s="598">
        <f>基本情報!$F$4</f>
        <v>0</v>
      </c>
      <c r="B56" s="599"/>
      <c r="C56" s="599"/>
      <c r="D56" s="600"/>
      <c r="E56" s="592">
        <f>基本情報!$F$5</f>
        <v>0</v>
      </c>
      <c r="F56" s="593"/>
      <c r="G56" s="593"/>
      <c r="H56" s="189" t="str">
        <f>IF(I56=0,"","～")</f>
        <v/>
      </c>
      <c r="I56" s="593">
        <f>基本情報!$Q$5</f>
        <v>0</v>
      </c>
      <c r="J56" s="593"/>
      <c r="K56" s="594"/>
      <c r="L56" s="572" t="s">
        <v>28</v>
      </c>
      <c r="M56" s="573"/>
      <c r="N56" s="573"/>
      <c r="O56" s="574"/>
      <c r="P56" s="575" t="s">
        <v>115</v>
      </c>
      <c r="Q56" s="576"/>
      <c r="R56" s="576"/>
      <c r="S56" s="576"/>
      <c r="T56" s="576"/>
      <c r="U56" s="576"/>
      <c r="V56" s="577"/>
    </row>
    <row r="57" spans="1:22" ht="21" customHeight="1" thickBot="1"/>
    <row r="58" spans="1:22" ht="27" customHeight="1">
      <c r="A58" s="595"/>
      <c r="B58" s="596"/>
      <c r="C58" s="182" t="s">
        <v>763</v>
      </c>
      <c r="D58" s="603" t="str">
        <f>IF(基本情報!Q5&lt;=基本情報!F5+5,"",基本情報!$F$5+6)</f>
        <v/>
      </c>
      <c r="E58" s="604"/>
      <c r="F58" s="242" t="s">
        <v>764</v>
      </c>
      <c r="G58" s="603" t="str">
        <f>IF(基本情報!Q5&lt;=基本情報!F5+6,"",基本情報!$F$5+7)</f>
        <v/>
      </c>
      <c r="H58" s="604"/>
      <c r="I58" s="242" t="s">
        <v>765</v>
      </c>
      <c r="J58" s="603" t="str">
        <f>IF(基本情報!Q5&lt;=基本情報!F5+7,"",基本情報!$F$5+8)</f>
        <v/>
      </c>
      <c r="K58" s="604"/>
      <c r="L58" s="585"/>
      <c r="M58" s="597"/>
      <c r="N58" s="578" t="s">
        <v>269</v>
      </c>
      <c r="O58" s="601"/>
      <c r="P58" s="602"/>
      <c r="Q58" s="578" t="s">
        <v>270</v>
      </c>
      <c r="R58" s="601"/>
      <c r="S58" s="602"/>
      <c r="T58" s="578" t="s">
        <v>271</v>
      </c>
      <c r="U58" s="601"/>
      <c r="V58" s="602"/>
    </row>
    <row r="59" spans="1:22" ht="33.75" customHeight="1">
      <c r="A59" s="562" t="s">
        <v>6</v>
      </c>
      <c r="B59" s="563"/>
      <c r="C59" s="355" t="s">
        <v>767</v>
      </c>
      <c r="D59" s="583" t="s">
        <v>8</v>
      </c>
      <c r="E59" s="584"/>
      <c r="F59" s="355" t="s">
        <v>768</v>
      </c>
      <c r="G59" s="583" t="s">
        <v>8</v>
      </c>
      <c r="H59" s="584"/>
      <c r="I59" s="355" t="s">
        <v>769</v>
      </c>
      <c r="J59" s="583" t="s">
        <v>8</v>
      </c>
      <c r="K59" s="584"/>
      <c r="L59" s="581" t="s">
        <v>6</v>
      </c>
      <c r="M59" s="582"/>
      <c r="N59" s="56" t="s">
        <v>7</v>
      </c>
      <c r="O59" s="605" t="s">
        <v>8</v>
      </c>
      <c r="P59" s="606"/>
      <c r="Q59" s="56" t="s">
        <v>7</v>
      </c>
      <c r="R59" s="605" t="s">
        <v>8</v>
      </c>
      <c r="S59" s="606"/>
      <c r="T59" s="56" t="s">
        <v>7</v>
      </c>
      <c r="U59" s="605" t="s">
        <v>8</v>
      </c>
      <c r="V59" s="606"/>
    </row>
    <row r="60" spans="1:22" ht="30" customHeight="1">
      <c r="A60" s="562" t="s">
        <v>9</v>
      </c>
      <c r="B60" s="563"/>
      <c r="C60" s="230" t="s">
        <v>10</v>
      </c>
      <c r="D60" s="231" t="s">
        <v>11</v>
      </c>
      <c r="E60" s="232" t="s">
        <v>12</v>
      </c>
      <c r="F60" s="230" t="s">
        <v>10</v>
      </c>
      <c r="G60" s="231" t="s">
        <v>11</v>
      </c>
      <c r="H60" s="232" t="s">
        <v>12</v>
      </c>
      <c r="I60" s="230" t="s">
        <v>10</v>
      </c>
      <c r="J60" s="231" t="s">
        <v>11</v>
      </c>
      <c r="K60" s="233" t="s">
        <v>12</v>
      </c>
      <c r="L60" s="581" t="s">
        <v>9</v>
      </c>
      <c r="M60" s="582"/>
      <c r="N60" s="57" t="s">
        <v>10</v>
      </c>
      <c r="O60" s="58" t="s">
        <v>11</v>
      </c>
      <c r="P60" s="59" t="s">
        <v>12</v>
      </c>
      <c r="Q60" s="57" t="s">
        <v>10</v>
      </c>
      <c r="R60" s="58" t="s">
        <v>11</v>
      </c>
      <c r="S60" s="59" t="s">
        <v>12</v>
      </c>
      <c r="T60" s="57" t="s">
        <v>10</v>
      </c>
      <c r="U60" s="58" t="s">
        <v>11</v>
      </c>
      <c r="V60" s="60" t="s">
        <v>12</v>
      </c>
    </row>
    <row r="61" spans="1:22" ht="41.25" customHeight="1">
      <c r="A61" s="564" t="s">
        <v>13</v>
      </c>
      <c r="B61" s="565"/>
      <c r="C61" s="268"/>
      <c r="D61" s="269"/>
      <c r="E61" s="270"/>
      <c r="F61" s="268"/>
      <c r="G61" s="271"/>
      <c r="H61" s="270"/>
      <c r="I61" s="268"/>
      <c r="J61" s="269"/>
      <c r="K61" s="270"/>
      <c r="L61" s="568" t="s">
        <v>13</v>
      </c>
      <c r="M61" s="569"/>
      <c r="N61" s="61"/>
      <c r="O61" s="62"/>
      <c r="P61" s="63"/>
      <c r="Q61" s="61"/>
      <c r="R61" s="64"/>
      <c r="S61" s="63"/>
      <c r="T61" s="61"/>
      <c r="U61" s="62"/>
      <c r="V61" s="63"/>
    </row>
    <row r="62" spans="1:22" ht="41.25" customHeight="1">
      <c r="A62" s="234" t="s">
        <v>14</v>
      </c>
      <c r="B62" s="235" t="s">
        <v>15</v>
      </c>
      <c r="C62" s="272"/>
      <c r="D62" s="273"/>
      <c r="E62" s="274"/>
      <c r="F62" s="272"/>
      <c r="G62" s="275"/>
      <c r="H62" s="274"/>
      <c r="I62" s="272"/>
      <c r="J62" s="273"/>
      <c r="K62" s="274"/>
      <c r="L62" s="65" t="s">
        <v>14</v>
      </c>
      <c r="M62" s="66" t="s">
        <v>15</v>
      </c>
      <c r="N62" s="67"/>
      <c r="O62" s="68"/>
      <c r="P62" s="69"/>
      <c r="Q62" s="67"/>
      <c r="S62" s="69"/>
      <c r="T62" s="67"/>
      <c r="U62" s="68"/>
      <c r="V62" s="69"/>
    </row>
    <row r="63" spans="1:22" ht="41.25" customHeight="1">
      <c r="A63" s="236"/>
      <c r="B63" s="237" t="s">
        <v>16</v>
      </c>
      <c r="C63" s="276"/>
      <c r="D63" s="277"/>
      <c r="E63" s="278"/>
      <c r="F63" s="276"/>
      <c r="G63" s="279"/>
      <c r="H63" s="278"/>
      <c r="I63" s="276"/>
      <c r="J63" s="277"/>
      <c r="K63" s="278"/>
      <c r="L63" s="71"/>
      <c r="M63" s="72" t="s">
        <v>16</v>
      </c>
      <c r="N63" s="73"/>
      <c r="O63" s="74"/>
      <c r="P63" s="75"/>
      <c r="Q63" s="73"/>
      <c r="R63" s="76"/>
      <c r="S63" s="75"/>
      <c r="T63" s="73"/>
      <c r="U63" s="74"/>
      <c r="V63" s="75"/>
    </row>
    <row r="64" spans="1:22" ht="41.25" customHeight="1">
      <c r="A64" s="236"/>
      <c r="B64" s="237" t="s">
        <v>17</v>
      </c>
      <c r="C64" s="276"/>
      <c r="D64" s="277"/>
      <c r="E64" s="278"/>
      <c r="F64" s="276"/>
      <c r="G64" s="279"/>
      <c r="H64" s="278"/>
      <c r="I64" s="276"/>
      <c r="J64" s="277"/>
      <c r="K64" s="278"/>
      <c r="L64" s="71"/>
      <c r="M64" s="72" t="s">
        <v>17</v>
      </c>
      <c r="N64" s="73"/>
      <c r="O64" s="74"/>
      <c r="P64" s="75"/>
      <c r="Q64" s="73"/>
      <c r="R64" s="76"/>
      <c r="S64" s="75"/>
      <c r="T64" s="73"/>
      <c r="U64" s="74"/>
      <c r="V64" s="75"/>
    </row>
    <row r="65" spans="1:22" ht="41.25" customHeight="1">
      <c r="A65" s="236"/>
      <c r="B65" s="237" t="s">
        <v>18</v>
      </c>
      <c r="C65" s="276"/>
      <c r="D65" s="277"/>
      <c r="E65" s="278"/>
      <c r="F65" s="276"/>
      <c r="G65" s="279"/>
      <c r="H65" s="278"/>
      <c r="I65" s="276"/>
      <c r="J65" s="277"/>
      <c r="K65" s="278"/>
      <c r="L65" s="71"/>
      <c r="M65" s="72" t="s">
        <v>18</v>
      </c>
      <c r="N65" s="73">
        <v>2</v>
      </c>
      <c r="O65" s="74">
        <v>3</v>
      </c>
      <c r="P65" s="75">
        <v>6</v>
      </c>
      <c r="Q65" s="73">
        <v>1</v>
      </c>
      <c r="R65" s="76">
        <v>4</v>
      </c>
      <c r="S65" s="75">
        <v>6</v>
      </c>
      <c r="T65" s="73">
        <v>11</v>
      </c>
      <c r="U65" s="74"/>
      <c r="V65" s="75"/>
    </row>
    <row r="66" spans="1:22" ht="41.25" customHeight="1">
      <c r="A66" s="236"/>
      <c r="B66" s="237" t="s">
        <v>19</v>
      </c>
      <c r="C66" s="276"/>
      <c r="D66" s="277"/>
      <c r="E66" s="278"/>
      <c r="F66" s="276"/>
      <c r="G66" s="279"/>
      <c r="H66" s="278"/>
      <c r="I66" s="276"/>
      <c r="J66" s="277"/>
      <c r="K66" s="278"/>
      <c r="L66" s="71"/>
      <c r="M66" s="72" t="s">
        <v>19</v>
      </c>
      <c r="N66" s="73"/>
      <c r="O66" s="74">
        <v>11</v>
      </c>
      <c r="P66" s="75">
        <v>6</v>
      </c>
      <c r="Q66" s="73"/>
      <c r="R66" s="76">
        <v>11</v>
      </c>
      <c r="S66" s="75">
        <v>6</v>
      </c>
      <c r="T66" s="73">
        <v>17</v>
      </c>
      <c r="U66" s="74"/>
      <c r="V66" s="75"/>
    </row>
    <row r="67" spans="1:22" ht="41.25" customHeight="1">
      <c r="A67" s="238"/>
      <c r="B67" s="239" t="s">
        <v>20</v>
      </c>
      <c r="C67" s="280"/>
      <c r="D67" s="281"/>
      <c r="E67" s="282"/>
      <c r="F67" s="280"/>
      <c r="G67" s="283"/>
      <c r="H67" s="282"/>
      <c r="I67" s="280"/>
      <c r="J67" s="281"/>
      <c r="K67" s="282"/>
      <c r="L67" s="77"/>
      <c r="M67" s="78" t="s">
        <v>20</v>
      </c>
      <c r="N67" s="79"/>
      <c r="O67" s="80"/>
      <c r="P67" s="81"/>
      <c r="Q67" s="79"/>
      <c r="R67" s="82"/>
      <c r="S67" s="81"/>
      <c r="T67" s="79"/>
      <c r="U67" s="80"/>
      <c r="V67" s="81"/>
    </row>
    <row r="68" spans="1:22" ht="41.25" customHeight="1">
      <c r="A68" s="234" t="s">
        <v>21</v>
      </c>
      <c r="B68" s="235" t="s">
        <v>15</v>
      </c>
      <c r="C68" s="272"/>
      <c r="D68" s="273"/>
      <c r="E68" s="274"/>
      <c r="F68" s="272"/>
      <c r="G68" s="284"/>
      <c r="H68" s="274"/>
      <c r="I68" s="272"/>
      <c r="J68" s="273"/>
      <c r="K68" s="285"/>
      <c r="L68" s="65" t="s">
        <v>21</v>
      </c>
      <c r="M68" s="66" t="s">
        <v>15</v>
      </c>
      <c r="N68" s="67"/>
      <c r="O68" s="68"/>
      <c r="P68" s="69"/>
      <c r="Q68" s="67"/>
      <c r="R68" s="83"/>
      <c r="S68" s="69"/>
      <c r="T68" s="67"/>
      <c r="U68" s="68"/>
      <c r="V68" s="84"/>
    </row>
    <row r="69" spans="1:22" ht="41.25" customHeight="1">
      <c r="A69" s="236"/>
      <c r="B69" s="237" t="s">
        <v>16</v>
      </c>
      <c r="C69" s="276"/>
      <c r="D69" s="277"/>
      <c r="E69" s="278"/>
      <c r="F69" s="276"/>
      <c r="G69" s="279"/>
      <c r="H69" s="278"/>
      <c r="I69" s="276"/>
      <c r="J69" s="277"/>
      <c r="K69" s="278"/>
      <c r="L69" s="71"/>
      <c r="M69" s="72" t="s">
        <v>16</v>
      </c>
      <c r="N69" s="73"/>
      <c r="O69" s="74"/>
      <c r="P69" s="75"/>
      <c r="Q69" s="73"/>
      <c r="R69" s="76"/>
      <c r="S69" s="75"/>
      <c r="T69" s="73"/>
      <c r="U69" s="74"/>
      <c r="V69" s="75"/>
    </row>
    <row r="70" spans="1:22" ht="41.25" customHeight="1">
      <c r="A70" s="238"/>
      <c r="B70" s="239" t="s">
        <v>17</v>
      </c>
      <c r="C70" s="280"/>
      <c r="D70" s="281"/>
      <c r="E70" s="282"/>
      <c r="F70" s="280"/>
      <c r="G70" s="283"/>
      <c r="H70" s="282"/>
      <c r="I70" s="280"/>
      <c r="J70" s="281"/>
      <c r="K70" s="282"/>
      <c r="L70" s="77"/>
      <c r="M70" s="78" t="s">
        <v>17</v>
      </c>
      <c r="N70" s="79"/>
      <c r="O70" s="80"/>
      <c r="P70" s="81"/>
      <c r="Q70" s="79"/>
      <c r="R70" s="82"/>
      <c r="S70" s="81"/>
      <c r="T70" s="79"/>
      <c r="U70" s="80"/>
      <c r="V70" s="81"/>
    </row>
    <row r="71" spans="1:22" ht="41.25" customHeight="1">
      <c r="A71" s="234" t="s">
        <v>22</v>
      </c>
      <c r="B71" s="235" t="s">
        <v>15</v>
      </c>
      <c r="C71" s="272"/>
      <c r="D71" s="273"/>
      <c r="E71" s="274"/>
      <c r="F71" s="272"/>
      <c r="G71" s="284"/>
      <c r="H71" s="274"/>
      <c r="I71" s="272"/>
      <c r="J71" s="273"/>
      <c r="K71" s="285"/>
      <c r="L71" s="65" t="s">
        <v>22</v>
      </c>
      <c r="M71" s="66" t="s">
        <v>15</v>
      </c>
      <c r="N71" s="67"/>
      <c r="O71" s="68"/>
      <c r="P71" s="69"/>
      <c r="Q71" s="67"/>
      <c r="R71" s="83"/>
      <c r="S71" s="69"/>
      <c r="T71" s="67"/>
      <c r="U71" s="68"/>
      <c r="V71" s="84"/>
    </row>
    <row r="72" spans="1:22" ht="41.25" customHeight="1">
      <c r="A72" s="236"/>
      <c r="B72" s="237" t="s">
        <v>16</v>
      </c>
      <c r="C72" s="276"/>
      <c r="D72" s="277"/>
      <c r="E72" s="278"/>
      <c r="F72" s="276"/>
      <c r="G72" s="279"/>
      <c r="H72" s="278"/>
      <c r="I72" s="276"/>
      <c r="J72" s="277"/>
      <c r="K72" s="278"/>
      <c r="L72" s="71"/>
      <c r="M72" s="72" t="s">
        <v>16</v>
      </c>
      <c r="N72" s="73"/>
      <c r="O72" s="74"/>
      <c r="P72" s="75"/>
      <c r="Q72" s="73"/>
      <c r="R72" s="76"/>
      <c r="S72" s="75"/>
      <c r="T72" s="73"/>
      <c r="U72" s="74"/>
      <c r="V72" s="75"/>
    </row>
    <row r="73" spans="1:22" ht="41.25" customHeight="1">
      <c r="A73" s="238"/>
      <c r="B73" s="239" t="s">
        <v>17</v>
      </c>
      <c r="C73" s="280"/>
      <c r="D73" s="281"/>
      <c r="E73" s="282"/>
      <c r="F73" s="280"/>
      <c r="G73" s="283"/>
      <c r="H73" s="282"/>
      <c r="I73" s="280"/>
      <c r="J73" s="281"/>
      <c r="K73" s="282"/>
      <c r="L73" s="77"/>
      <c r="M73" s="78" t="s">
        <v>17</v>
      </c>
      <c r="N73" s="79"/>
      <c r="O73" s="80"/>
      <c r="P73" s="81"/>
      <c r="Q73" s="79"/>
      <c r="R73" s="82"/>
      <c r="S73" s="81"/>
      <c r="T73" s="79"/>
      <c r="U73" s="80"/>
      <c r="V73" s="81"/>
    </row>
    <row r="74" spans="1:22" ht="41.25" customHeight="1">
      <c r="A74" s="240" t="s">
        <v>23</v>
      </c>
      <c r="B74" s="241" t="s">
        <v>27</v>
      </c>
      <c r="C74" s="268"/>
      <c r="D74" s="269"/>
      <c r="E74" s="270"/>
      <c r="F74" s="268"/>
      <c r="G74" s="275"/>
      <c r="H74" s="270"/>
      <c r="I74" s="268"/>
      <c r="J74" s="269"/>
      <c r="K74" s="274"/>
      <c r="L74" s="85" t="s">
        <v>23</v>
      </c>
      <c r="M74" s="86" t="s">
        <v>27</v>
      </c>
      <c r="N74" s="61"/>
      <c r="O74" s="62"/>
      <c r="P74" s="63"/>
      <c r="Q74" s="61"/>
      <c r="R74" s="70"/>
      <c r="S74" s="63"/>
      <c r="T74" s="61"/>
      <c r="U74" s="62"/>
      <c r="V74" s="69"/>
    </row>
    <row r="75" spans="1:22" ht="41.25" customHeight="1">
      <c r="A75" s="564" t="s">
        <v>24</v>
      </c>
      <c r="B75" s="565"/>
      <c r="C75" s="268"/>
      <c r="D75" s="269"/>
      <c r="E75" s="270"/>
      <c r="F75" s="286"/>
      <c r="G75" s="271"/>
      <c r="H75" s="270"/>
      <c r="I75" s="286"/>
      <c r="J75" s="287"/>
      <c r="K75" s="270"/>
      <c r="L75" s="568" t="s">
        <v>24</v>
      </c>
      <c r="M75" s="569"/>
      <c r="N75" s="61"/>
      <c r="O75" s="62"/>
      <c r="P75" s="63"/>
      <c r="Q75" s="87"/>
      <c r="R75" s="64"/>
      <c r="S75" s="63"/>
      <c r="T75" s="87"/>
      <c r="U75" s="88"/>
      <c r="V75" s="63"/>
    </row>
    <row r="76" spans="1:22" ht="41.25" customHeight="1" thickBot="1">
      <c r="A76" s="566" t="s">
        <v>25</v>
      </c>
      <c r="B76" s="567"/>
      <c r="C76" s="289"/>
      <c r="D76" s="290"/>
      <c r="E76" s="291"/>
      <c r="F76" s="289"/>
      <c r="G76" s="292"/>
      <c r="H76" s="291"/>
      <c r="I76" s="289"/>
      <c r="J76" s="290"/>
      <c r="K76" s="291"/>
      <c r="L76" s="570" t="s">
        <v>25</v>
      </c>
      <c r="M76" s="571"/>
      <c r="N76" s="61">
        <v>1</v>
      </c>
      <c r="O76" s="89">
        <v>3</v>
      </c>
      <c r="P76" s="90">
        <v>2</v>
      </c>
      <c r="Q76" s="91">
        <v>1</v>
      </c>
      <c r="R76" s="92">
        <v>3</v>
      </c>
      <c r="S76" s="90">
        <v>2</v>
      </c>
      <c r="T76" s="91">
        <v>6</v>
      </c>
      <c r="U76" s="89"/>
      <c r="V76" s="90"/>
    </row>
    <row r="77" spans="1:22" ht="41.25" customHeight="1" thickTop="1">
      <c r="A77" s="542" t="s">
        <v>26</v>
      </c>
      <c r="B77" s="543"/>
      <c r="C77" s="356">
        <f t="shared" ref="C77" si="20">SUM(C61:C76)</f>
        <v>0</v>
      </c>
      <c r="D77" s="293">
        <f t="shared" ref="D77:K77" si="21">SUM(D61:D76)</f>
        <v>0</v>
      </c>
      <c r="E77" s="294">
        <f t="shared" si="21"/>
        <v>0</v>
      </c>
      <c r="F77" s="356">
        <f t="shared" si="21"/>
        <v>0</v>
      </c>
      <c r="G77" s="293">
        <f t="shared" si="21"/>
        <v>0</v>
      </c>
      <c r="H77" s="294">
        <f t="shared" si="21"/>
        <v>0</v>
      </c>
      <c r="I77" s="356">
        <f t="shared" si="21"/>
        <v>0</v>
      </c>
      <c r="J77" s="293">
        <f t="shared" si="21"/>
        <v>0</v>
      </c>
      <c r="K77" s="294">
        <f t="shared" si="21"/>
        <v>0</v>
      </c>
      <c r="L77" s="558" t="s">
        <v>26</v>
      </c>
      <c r="M77" s="559"/>
      <c r="N77" s="356">
        <f t="shared" ref="N77:V77" si="22">SUM(N61:N76)</f>
        <v>3</v>
      </c>
      <c r="O77" s="293">
        <f t="shared" si="22"/>
        <v>17</v>
      </c>
      <c r="P77" s="294">
        <f t="shared" si="22"/>
        <v>14</v>
      </c>
      <c r="Q77" s="356">
        <f t="shared" si="22"/>
        <v>2</v>
      </c>
      <c r="R77" s="293">
        <f t="shared" si="22"/>
        <v>18</v>
      </c>
      <c r="S77" s="294">
        <f t="shared" si="22"/>
        <v>14</v>
      </c>
      <c r="T77" s="356">
        <f t="shared" si="22"/>
        <v>34</v>
      </c>
      <c r="U77" s="293">
        <f t="shared" si="22"/>
        <v>0</v>
      </c>
      <c r="V77" s="294">
        <f t="shared" si="22"/>
        <v>0</v>
      </c>
    </row>
    <row r="78" spans="1:22" ht="41.25" customHeight="1" thickBot="1">
      <c r="A78" s="544"/>
      <c r="B78" s="545"/>
      <c r="C78" s="546">
        <f>SUM(C77:E77)</f>
        <v>0</v>
      </c>
      <c r="D78" s="547"/>
      <c r="E78" s="548"/>
      <c r="F78" s="546">
        <f>SUM(F77:H77)</f>
        <v>0</v>
      </c>
      <c r="G78" s="547"/>
      <c r="H78" s="548"/>
      <c r="I78" s="546">
        <f>SUM(I77:K77)</f>
        <v>0</v>
      </c>
      <c r="J78" s="547"/>
      <c r="K78" s="548"/>
      <c r="L78" s="560"/>
      <c r="M78" s="561"/>
      <c r="N78" s="546">
        <f>SUM(N77:P77)</f>
        <v>34</v>
      </c>
      <c r="O78" s="547"/>
      <c r="P78" s="548"/>
      <c r="Q78" s="546">
        <f>SUM(Q77:S77)</f>
        <v>34</v>
      </c>
      <c r="R78" s="547"/>
      <c r="S78" s="548"/>
      <c r="T78" s="546">
        <f>SUM(T77:V77)</f>
        <v>34</v>
      </c>
      <c r="U78" s="547"/>
      <c r="V78" s="548"/>
    </row>
  </sheetData>
  <sheetProtection sheet="1" objects="1" scenarios="1"/>
  <mergeCells count="135">
    <mergeCell ref="N78:P78"/>
    <mergeCell ref="Q78:S78"/>
    <mergeCell ref="T78:V78"/>
    <mergeCell ref="A76:B76"/>
    <mergeCell ref="L76:M76"/>
    <mergeCell ref="A77:B78"/>
    <mergeCell ref="L77:M78"/>
    <mergeCell ref="C78:E78"/>
    <mergeCell ref="F78:H78"/>
    <mergeCell ref="I78:K78"/>
    <mergeCell ref="A60:B60"/>
    <mergeCell ref="L60:M60"/>
    <mergeCell ref="A61:B61"/>
    <mergeCell ref="L61:M61"/>
    <mergeCell ref="A75:B75"/>
    <mergeCell ref="L75:M75"/>
    <mergeCell ref="N58:P58"/>
    <mergeCell ref="Q58:S58"/>
    <mergeCell ref="T58:V58"/>
    <mergeCell ref="A59:B59"/>
    <mergeCell ref="D59:E59"/>
    <mergeCell ref="G59:H59"/>
    <mergeCell ref="J59:K59"/>
    <mergeCell ref="L59:M59"/>
    <mergeCell ref="O59:P59"/>
    <mergeCell ref="R59:S59"/>
    <mergeCell ref="U59:V59"/>
    <mergeCell ref="A58:B58"/>
    <mergeCell ref="D58:E58"/>
    <mergeCell ref="G58:H58"/>
    <mergeCell ref="J58:K58"/>
    <mergeCell ref="L58:M58"/>
    <mergeCell ref="A56:D56"/>
    <mergeCell ref="E56:G56"/>
    <mergeCell ref="I56:K56"/>
    <mergeCell ref="L56:O56"/>
    <mergeCell ref="P56:V56"/>
    <mergeCell ref="A53:H54"/>
    <mergeCell ref="I53:K54"/>
    <mergeCell ref="L53:S54"/>
    <mergeCell ref="T53:V54"/>
    <mergeCell ref="A55:D55"/>
    <mergeCell ref="E55:K55"/>
    <mergeCell ref="L55:O55"/>
    <mergeCell ref="P55:V55"/>
    <mergeCell ref="N52:P52"/>
    <mergeCell ref="Q52:S52"/>
    <mergeCell ref="T52:V52"/>
    <mergeCell ref="D6:E6"/>
    <mergeCell ref="G6:H6"/>
    <mergeCell ref="J6:K6"/>
    <mergeCell ref="D32:E32"/>
    <mergeCell ref="G32:H32"/>
    <mergeCell ref="J32:K32"/>
    <mergeCell ref="Q32:S32"/>
    <mergeCell ref="T32:V32"/>
    <mergeCell ref="O33:P33"/>
    <mergeCell ref="R33:S33"/>
    <mergeCell ref="U33:V33"/>
    <mergeCell ref="P30:V30"/>
    <mergeCell ref="E29:K29"/>
    <mergeCell ref="L8:M8"/>
    <mergeCell ref="A50:B50"/>
    <mergeCell ref="L50:M50"/>
    <mergeCell ref="A51:B52"/>
    <mergeCell ref="C52:E52"/>
    <mergeCell ref="F52:H52"/>
    <mergeCell ref="I52:K52"/>
    <mergeCell ref="L51:M52"/>
    <mergeCell ref="A34:B34"/>
    <mergeCell ref="L34:M34"/>
    <mergeCell ref="A35:B35"/>
    <mergeCell ref="L35:M35"/>
    <mergeCell ref="A49:B49"/>
    <mergeCell ref="L49:M49"/>
    <mergeCell ref="A33:B33"/>
    <mergeCell ref="D33:E33"/>
    <mergeCell ref="G33:H33"/>
    <mergeCell ref="J33:K33"/>
    <mergeCell ref="L33:M33"/>
    <mergeCell ref="A32:B32"/>
    <mergeCell ref="L32:M32"/>
    <mergeCell ref="A30:D30"/>
    <mergeCell ref="E30:G30"/>
    <mergeCell ref="I30:K30"/>
    <mergeCell ref="L30:O30"/>
    <mergeCell ref="N32:P32"/>
    <mergeCell ref="E3:K3"/>
    <mergeCell ref="A4:D4"/>
    <mergeCell ref="E4:G4"/>
    <mergeCell ref="I4:K4"/>
    <mergeCell ref="A6:B6"/>
    <mergeCell ref="A7:B7"/>
    <mergeCell ref="D7:E7"/>
    <mergeCell ref="G7:H7"/>
    <mergeCell ref="J7:K7"/>
    <mergeCell ref="A8:B8"/>
    <mergeCell ref="A9:B9"/>
    <mergeCell ref="A23:B23"/>
    <mergeCell ref="A24:B24"/>
    <mergeCell ref="L9:M9"/>
    <mergeCell ref="L23:M23"/>
    <mergeCell ref="L24:M24"/>
    <mergeCell ref="L1:S2"/>
    <mergeCell ref="T1:V2"/>
    <mergeCell ref="L3:O3"/>
    <mergeCell ref="P3:V3"/>
    <mergeCell ref="L4:O4"/>
    <mergeCell ref="P4:V4"/>
    <mergeCell ref="T6:V6"/>
    <mergeCell ref="L7:M7"/>
    <mergeCell ref="O7:P7"/>
    <mergeCell ref="R7:S7"/>
    <mergeCell ref="U7:V7"/>
    <mergeCell ref="L6:M6"/>
    <mergeCell ref="N6:P6"/>
    <mergeCell ref="Q6:S6"/>
    <mergeCell ref="A1:H2"/>
    <mergeCell ref="I1:K2"/>
    <mergeCell ref="A3:D3"/>
    <mergeCell ref="A25:B26"/>
    <mergeCell ref="C26:E26"/>
    <mergeCell ref="F26:H26"/>
    <mergeCell ref="I26:K26"/>
    <mergeCell ref="P29:V29"/>
    <mergeCell ref="L27:S28"/>
    <mergeCell ref="T27:V28"/>
    <mergeCell ref="L29:O29"/>
    <mergeCell ref="N26:P26"/>
    <mergeCell ref="Q26:S26"/>
    <mergeCell ref="T26:V26"/>
    <mergeCell ref="A27:H28"/>
    <mergeCell ref="I27:K28"/>
    <mergeCell ref="A29:D29"/>
    <mergeCell ref="L25:M26"/>
  </mergeCells>
  <phoneticPr fontId="3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&amp;R&amp;D　　　　　　</oddHeader>
  </headerFooter>
  <rowBreaks count="2" manualBreakCount="2">
    <brk id="26" max="16383" man="1"/>
    <brk id="5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02"/>
  <sheetViews>
    <sheetView showGridLines="0" showZeros="0" view="pageBreakPreview" zoomScaleNormal="100" zoomScaleSheetLayoutView="100" workbookViewId="0">
      <selection activeCell="C122" sqref="C122:Q122"/>
    </sheetView>
  </sheetViews>
  <sheetFormatPr defaultRowHeight="13.5"/>
  <cols>
    <col min="1" max="1" width="6.5" customWidth="1"/>
    <col min="2" max="2" width="6.625" style="12" customWidth="1"/>
    <col min="3" max="3" width="6.25" customWidth="1"/>
    <col min="4" max="4" width="8.75" customWidth="1"/>
    <col min="5" max="5" width="7.25" customWidth="1"/>
    <col min="6" max="6" width="7.5" customWidth="1"/>
    <col min="7" max="7" width="5.5" customWidth="1"/>
    <col min="8" max="8" width="4.625" customWidth="1"/>
    <col min="9" max="9" width="2.125" customWidth="1"/>
    <col min="10" max="11" width="6.5" style="12" customWidth="1"/>
    <col min="12" max="12" width="6.625" customWidth="1"/>
    <col min="13" max="13" width="8.5" customWidth="1"/>
    <col min="14" max="14" width="7.25" customWidth="1"/>
    <col min="15" max="15" width="7.375" customWidth="1"/>
    <col min="16" max="16" width="5.5" customWidth="1"/>
    <col min="17" max="17" width="8.5" customWidth="1"/>
    <col min="18" max="18" width="6.5" customWidth="1"/>
    <col min="19" max="19" width="6.625" style="12" customWidth="1"/>
    <col min="20" max="20" width="6.25" customWidth="1"/>
    <col min="21" max="21" width="8.75" customWidth="1"/>
    <col min="22" max="22" width="7.25" customWidth="1"/>
    <col min="23" max="23" width="7.5" customWidth="1"/>
    <col min="24" max="24" width="5.5" customWidth="1"/>
    <col min="25" max="25" width="4.625" customWidth="1"/>
    <col min="26" max="26" width="2.125" customWidth="1"/>
    <col min="27" max="28" width="6.5" style="12" customWidth="1"/>
    <col min="29" max="29" width="6.625" customWidth="1"/>
    <col min="30" max="30" width="8.5" customWidth="1"/>
    <col min="31" max="31" width="7.25" customWidth="1"/>
    <col min="32" max="32" width="7.375" customWidth="1"/>
    <col min="33" max="33" width="5.5" customWidth="1"/>
    <col min="34" max="34" width="8.5" customWidth="1"/>
  </cols>
  <sheetData>
    <row r="1" spans="1:34" ht="20.25" customHeight="1">
      <c r="A1" s="613" t="s">
        <v>686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1" t="str">
        <f>基本情報!$R$4</f>
        <v>金峰少年自然の家</v>
      </c>
      <c r="O1" s="611"/>
      <c r="P1" s="611"/>
      <c r="Q1" s="611"/>
      <c r="R1" s="609" t="s">
        <v>685</v>
      </c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07" t="s">
        <v>283</v>
      </c>
      <c r="AF1" s="607"/>
      <c r="AG1" s="607"/>
      <c r="AH1" s="607"/>
    </row>
    <row r="2" spans="1:34" ht="20.25" customHeight="1" thickBot="1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2"/>
      <c r="O2" s="612"/>
      <c r="P2" s="612"/>
      <c r="Q2" s="612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08"/>
      <c r="AF2" s="608"/>
      <c r="AG2" s="608"/>
      <c r="AH2" s="608"/>
    </row>
    <row r="3" spans="1:34" ht="16.5" customHeight="1">
      <c r="A3" s="624" t="s">
        <v>1</v>
      </c>
      <c r="B3" s="625"/>
      <c r="C3" s="625"/>
      <c r="D3" s="625"/>
      <c r="E3" s="625"/>
      <c r="F3" s="625"/>
      <c r="G3" s="625"/>
      <c r="H3" s="626"/>
      <c r="I3" s="624" t="s">
        <v>88</v>
      </c>
      <c r="J3" s="625"/>
      <c r="K3" s="625"/>
      <c r="L3" s="625"/>
      <c r="M3" s="626"/>
      <c r="N3" s="624" t="s">
        <v>89</v>
      </c>
      <c r="O3" s="625"/>
      <c r="P3" s="625"/>
      <c r="Q3" s="626"/>
      <c r="R3" s="624" t="s">
        <v>1</v>
      </c>
      <c r="S3" s="625"/>
      <c r="T3" s="625"/>
      <c r="U3" s="625"/>
      <c r="V3" s="625"/>
      <c r="W3" s="625"/>
      <c r="X3" s="625"/>
      <c r="Y3" s="626"/>
      <c r="Z3" s="624" t="s">
        <v>88</v>
      </c>
      <c r="AA3" s="625"/>
      <c r="AB3" s="625"/>
      <c r="AC3" s="625"/>
      <c r="AD3" s="626"/>
      <c r="AE3" s="624" t="s">
        <v>89</v>
      </c>
      <c r="AF3" s="625"/>
      <c r="AG3" s="625"/>
      <c r="AH3" s="626"/>
    </row>
    <row r="4" spans="1:34" ht="32.25" customHeight="1" thickBot="1">
      <c r="A4" s="621">
        <f>基本情報!$F$4</f>
        <v>0</v>
      </c>
      <c r="B4" s="622"/>
      <c r="C4" s="622"/>
      <c r="D4" s="622"/>
      <c r="E4" s="622"/>
      <c r="F4" s="622"/>
      <c r="G4" s="622"/>
      <c r="H4" s="623"/>
      <c r="I4" s="620">
        <f>基本情報!$R$6</f>
        <v>0</v>
      </c>
      <c r="J4" s="618"/>
      <c r="K4" s="618">
        <f>基本情報!$T$6</f>
        <v>0</v>
      </c>
      <c r="L4" s="618"/>
      <c r="M4" s="619"/>
      <c r="N4" s="615">
        <f>基本情報!$F$10</f>
        <v>0</v>
      </c>
      <c r="O4" s="616"/>
      <c r="P4" s="616"/>
      <c r="Q4" s="617"/>
      <c r="R4" s="627" t="s">
        <v>284</v>
      </c>
      <c r="S4" s="628"/>
      <c r="T4" s="628"/>
      <c r="U4" s="628"/>
      <c r="V4" s="628"/>
      <c r="W4" s="628"/>
      <c r="X4" s="628"/>
      <c r="Y4" s="629"/>
      <c r="Z4" s="627" t="s">
        <v>285</v>
      </c>
      <c r="AA4" s="628"/>
      <c r="AB4" s="628"/>
      <c r="AC4" s="628"/>
      <c r="AD4" s="629"/>
      <c r="AE4" s="627" t="s">
        <v>286</v>
      </c>
      <c r="AF4" s="628"/>
      <c r="AG4" s="628"/>
      <c r="AH4" s="629"/>
    </row>
    <row r="5" spans="1:34" ht="4.5" customHeight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ht="27" customHeight="1" thickBot="1">
      <c r="A6" s="643" t="s">
        <v>90</v>
      </c>
      <c r="B6" s="644"/>
      <c r="C6" s="640">
        <f>基本情報!$F$7</f>
        <v>0</v>
      </c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2"/>
      <c r="R6" s="643" t="s">
        <v>90</v>
      </c>
      <c r="S6" s="644"/>
      <c r="T6" s="645" t="s">
        <v>287</v>
      </c>
      <c r="U6" s="646"/>
      <c r="V6" s="646"/>
      <c r="W6" s="646"/>
      <c r="X6" s="646"/>
      <c r="Y6" s="646"/>
      <c r="Z6" s="646"/>
      <c r="AA6" s="646"/>
      <c r="AB6" s="646"/>
      <c r="AC6" s="646"/>
      <c r="AD6" s="646"/>
      <c r="AE6" s="646"/>
      <c r="AF6" s="646"/>
      <c r="AG6" s="646"/>
      <c r="AH6" s="647"/>
    </row>
    <row r="7" spans="1:34" ht="7.5" customHeight="1"/>
    <row r="8" spans="1:34" ht="22.5" customHeight="1">
      <c r="A8" s="636" t="s">
        <v>91</v>
      </c>
      <c r="B8" s="637"/>
      <c r="C8" s="638">
        <f>基本情報!$F$5</f>
        <v>0</v>
      </c>
      <c r="D8" s="638"/>
      <c r="E8" s="638"/>
      <c r="F8" s="638"/>
      <c r="G8" s="638"/>
      <c r="H8" s="639"/>
      <c r="J8" s="636" t="s">
        <v>92</v>
      </c>
      <c r="K8" s="637"/>
      <c r="L8" s="638" t="str">
        <f>IF(基本情報!Q5=0,"",基本情報!$F$5+1)</f>
        <v/>
      </c>
      <c r="M8" s="638"/>
      <c r="N8" s="638"/>
      <c r="O8" s="638"/>
      <c r="P8" s="638"/>
      <c r="Q8" s="639"/>
      <c r="R8" s="636" t="s">
        <v>91</v>
      </c>
      <c r="S8" s="637"/>
      <c r="T8" s="634" t="s">
        <v>288</v>
      </c>
      <c r="U8" s="634"/>
      <c r="V8" s="634"/>
      <c r="W8" s="634"/>
      <c r="X8" s="634"/>
      <c r="Y8" s="635"/>
      <c r="AA8" s="636" t="s">
        <v>92</v>
      </c>
      <c r="AB8" s="637"/>
      <c r="AC8" s="634" t="s">
        <v>289</v>
      </c>
      <c r="AD8" s="634"/>
      <c r="AE8" s="634"/>
      <c r="AF8" s="634"/>
      <c r="AG8" s="634"/>
      <c r="AH8" s="635"/>
    </row>
    <row r="9" spans="1:34" ht="28.5" customHeight="1">
      <c r="A9" s="18"/>
      <c r="B9" s="19" t="s">
        <v>93</v>
      </c>
      <c r="C9" s="632" t="s">
        <v>94</v>
      </c>
      <c r="D9" s="633"/>
      <c r="E9" s="20" t="s">
        <v>95</v>
      </c>
      <c r="F9" s="21" t="s">
        <v>380</v>
      </c>
      <c r="G9" s="630" t="s">
        <v>96</v>
      </c>
      <c r="H9" s="631"/>
      <c r="J9" s="19"/>
      <c r="K9" s="19" t="s">
        <v>93</v>
      </c>
      <c r="L9" s="632" t="s">
        <v>94</v>
      </c>
      <c r="M9" s="633"/>
      <c r="N9" s="20" t="s">
        <v>95</v>
      </c>
      <c r="O9" s="21" t="s">
        <v>380</v>
      </c>
      <c r="P9" s="630" t="s">
        <v>96</v>
      </c>
      <c r="Q9" s="631"/>
      <c r="R9" s="18"/>
      <c r="S9" s="19" t="s">
        <v>93</v>
      </c>
      <c r="T9" s="632" t="s">
        <v>94</v>
      </c>
      <c r="U9" s="633"/>
      <c r="V9" s="20" t="s">
        <v>95</v>
      </c>
      <c r="W9" s="21" t="s">
        <v>380</v>
      </c>
      <c r="X9" s="630" t="s">
        <v>96</v>
      </c>
      <c r="Y9" s="631"/>
      <c r="AA9" s="19"/>
      <c r="AB9" s="19" t="s">
        <v>93</v>
      </c>
      <c r="AC9" s="632" t="s">
        <v>94</v>
      </c>
      <c r="AD9" s="633"/>
      <c r="AE9" s="20" t="s">
        <v>95</v>
      </c>
      <c r="AF9" s="21" t="s">
        <v>380</v>
      </c>
      <c r="AG9" s="630" t="s">
        <v>96</v>
      </c>
      <c r="AH9" s="631"/>
    </row>
    <row r="10" spans="1:34" ht="16.5" customHeight="1">
      <c r="A10" s="22"/>
      <c r="B10" s="111"/>
      <c r="C10" s="666"/>
      <c r="D10" s="667"/>
      <c r="E10" s="102"/>
      <c r="F10" s="103"/>
      <c r="G10" s="664"/>
      <c r="H10" s="665"/>
      <c r="J10" s="26"/>
      <c r="K10" s="112"/>
      <c r="L10" s="666"/>
      <c r="M10" s="667"/>
      <c r="N10" s="102"/>
      <c r="O10" s="103"/>
      <c r="P10" s="664"/>
      <c r="Q10" s="665"/>
      <c r="R10" s="22"/>
      <c r="S10" s="23"/>
      <c r="T10" s="662"/>
      <c r="U10" s="663"/>
      <c r="V10" s="24"/>
      <c r="W10" s="25"/>
      <c r="X10" s="660"/>
      <c r="Y10" s="661"/>
      <c r="AA10" s="26"/>
      <c r="AB10" s="27">
        <v>0.25</v>
      </c>
      <c r="AC10" s="662" t="s">
        <v>290</v>
      </c>
      <c r="AD10" s="663"/>
      <c r="AE10" s="24"/>
      <c r="AF10" s="25"/>
      <c r="AG10" s="660"/>
      <c r="AH10" s="661"/>
    </row>
    <row r="11" spans="1:34" ht="16.5" customHeight="1">
      <c r="A11" s="22"/>
      <c r="B11" s="101"/>
      <c r="C11" s="654"/>
      <c r="D11" s="655"/>
      <c r="E11" s="102"/>
      <c r="F11" s="103"/>
      <c r="G11" s="652"/>
      <c r="H11" s="653"/>
      <c r="J11" s="26"/>
      <c r="K11" s="101"/>
      <c r="L11" s="654"/>
      <c r="M11" s="655"/>
      <c r="N11" s="102"/>
      <c r="O11" s="103"/>
      <c r="P11" s="652"/>
      <c r="Q11" s="653"/>
      <c r="R11" s="22"/>
      <c r="S11" s="28"/>
      <c r="T11" s="650"/>
      <c r="U11" s="651"/>
      <c r="V11" s="24"/>
      <c r="W11" s="25"/>
      <c r="X11" s="648"/>
      <c r="Y11" s="649"/>
      <c r="AA11" s="26"/>
      <c r="AB11" s="28"/>
      <c r="AC11" s="650"/>
      <c r="AD11" s="651"/>
      <c r="AE11" s="24"/>
      <c r="AF11" s="25"/>
      <c r="AG11" s="648"/>
      <c r="AH11" s="649"/>
    </row>
    <row r="12" spans="1:34" ht="16.5" customHeight="1">
      <c r="A12" s="29" t="s">
        <v>97</v>
      </c>
      <c r="B12" s="107"/>
      <c r="C12" s="677"/>
      <c r="D12" s="678"/>
      <c r="E12" s="102"/>
      <c r="F12" s="103"/>
      <c r="G12" s="675"/>
      <c r="H12" s="676"/>
      <c r="J12" s="31" t="s">
        <v>97</v>
      </c>
      <c r="K12" s="104"/>
      <c r="L12" s="677"/>
      <c r="M12" s="678"/>
      <c r="N12" s="102"/>
      <c r="O12" s="103"/>
      <c r="P12" s="675"/>
      <c r="Q12" s="676"/>
      <c r="R12" s="29" t="s">
        <v>97</v>
      </c>
      <c r="S12" s="30"/>
      <c r="T12" s="656"/>
      <c r="U12" s="657"/>
      <c r="V12" s="24"/>
      <c r="W12" s="25"/>
      <c r="X12" s="658"/>
      <c r="Y12" s="659"/>
      <c r="AA12" s="31" t="s">
        <v>97</v>
      </c>
      <c r="AB12" s="32">
        <v>0.3125</v>
      </c>
      <c r="AC12" s="656" t="s">
        <v>291</v>
      </c>
      <c r="AD12" s="657"/>
      <c r="AE12" s="24" t="s">
        <v>109</v>
      </c>
      <c r="AF12" s="25"/>
      <c r="AG12" s="658"/>
      <c r="AH12" s="659"/>
    </row>
    <row r="13" spans="1:34" ht="16.5" customHeight="1">
      <c r="A13" s="668" t="s">
        <v>98</v>
      </c>
      <c r="B13" s="105"/>
      <c r="C13" s="673"/>
      <c r="D13" s="674"/>
      <c r="E13" s="102"/>
      <c r="F13" s="103"/>
      <c r="G13" s="671"/>
      <c r="H13" s="672"/>
      <c r="J13" s="668" t="s">
        <v>98</v>
      </c>
      <c r="K13" s="105"/>
      <c r="L13" s="673"/>
      <c r="M13" s="674"/>
      <c r="N13" s="102"/>
      <c r="O13" s="103"/>
      <c r="P13" s="671"/>
      <c r="Q13" s="672"/>
      <c r="R13" s="668" t="s">
        <v>98</v>
      </c>
      <c r="S13" s="33"/>
      <c r="T13" s="681"/>
      <c r="U13" s="682"/>
      <c r="V13" s="24"/>
      <c r="W13" s="25"/>
      <c r="X13" s="679"/>
      <c r="Y13" s="680"/>
      <c r="AA13" s="668" t="s">
        <v>98</v>
      </c>
      <c r="AB13" s="33">
        <v>0.33333333333333331</v>
      </c>
      <c r="AC13" s="681" t="s">
        <v>292</v>
      </c>
      <c r="AD13" s="682"/>
      <c r="AE13" s="24" t="s">
        <v>103</v>
      </c>
      <c r="AF13" s="25" t="s">
        <v>96</v>
      </c>
      <c r="AG13" s="679"/>
      <c r="AH13" s="680"/>
    </row>
    <row r="14" spans="1:34" ht="16.5" customHeight="1">
      <c r="A14" s="669"/>
      <c r="B14" s="105"/>
      <c r="C14" s="673"/>
      <c r="D14" s="674"/>
      <c r="E14" s="102"/>
      <c r="F14" s="103"/>
      <c r="G14" s="671"/>
      <c r="H14" s="672"/>
      <c r="J14" s="669"/>
      <c r="K14" s="105"/>
      <c r="L14" s="673"/>
      <c r="M14" s="674"/>
      <c r="N14" s="102"/>
      <c r="O14" s="103"/>
      <c r="P14" s="671"/>
      <c r="Q14" s="672"/>
      <c r="R14" s="669"/>
      <c r="S14" s="33"/>
      <c r="T14" s="681"/>
      <c r="U14" s="682"/>
      <c r="V14" s="24"/>
      <c r="W14" s="25"/>
      <c r="X14" s="679"/>
      <c r="Y14" s="680"/>
      <c r="AA14" s="669"/>
      <c r="AB14" s="33">
        <v>0.36458333333333331</v>
      </c>
      <c r="AC14" s="681" t="s">
        <v>294</v>
      </c>
      <c r="AD14" s="682"/>
      <c r="AE14" s="24" t="s">
        <v>112</v>
      </c>
      <c r="AF14" s="25"/>
      <c r="AG14" s="679" t="s">
        <v>295</v>
      </c>
      <c r="AH14" s="680"/>
    </row>
    <row r="15" spans="1:34" ht="16.5" customHeight="1">
      <c r="A15" s="669"/>
      <c r="B15" s="106"/>
      <c r="C15" s="673"/>
      <c r="D15" s="674"/>
      <c r="E15" s="102"/>
      <c r="F15" s="103"/>
      <c r="G15" s="671"/>
      <c r="H15" s="672"/>
      <c r="J15" s="669"/>
      <c r="K15" s="106"/>
      <c r="L15" s="673"/>
      <c r="M15" s="674"/>
      <c r="N15" s="102"/>
      <c r="O15" s="103"/>
      <c r="P15" s="671"/>
      <c r="Q15" s="672"/>
      <c r="R15" s="669"/>
      <c r="S15" s="33">
        <v>0.40625</v>
      </c>
      <c r="T15" s="681" t="s">
        <v>296</v>
      </c>
      <c r="U15" s="682"/>
      <c r="V15" s="24" t="s">
        <v>103</v>
      </c>
      <c r="W15" s="25" t="s">
        <v>442</v>
      </c>
      <c r="X15" s="679"/>
      <c r="Y15" s="680"/>
      <c r="AA15" s="669"/>
      <c r="AB15" s="33">
        <v>0.39583333333333331</v>
      </c>
      <c r="AC15" s="681" t="s">
        <v>298</v>
      </c>
      <c r="AD15" s="682"/>
      <c r="AE15" s="24" t="s">
        <v>111</v>
      </c>
      <c r="AF15" s="25" t="s">
        <v>440</v>
      </c>
      <c r="AG15" s="679" t="s">
        <v>299</v>
      </c>
      <c r="AH15" s="680"/>
    </row>
    <row r="16" spans="1:34" ht="16.5" customHeight="1">
      <c r="A16" s="669"/>
      <c r="B16" s="105"/>
      <c r="C16" s="673"/>
      <c r="D16" s="674"/>
      <c r="E16" s="102"/>
      <c r="F16" s="103"/>
      <c r="G16" s="685"/>
      <c r="H16" s="686"/>
      <c r="J16" s="669"/>
      <c r="K16" s="105"/>
      <c r="L16" s="673"/>
      <c r="M16" s="674"/>
      <c r="N16" s="102"/>
      <c r="O16" s="103"/>
      <c r="P16" s="671"/>
      <c r="Q16" s="672"/>
      <c r="R16" s="669"/>
      <c r="S16" s="33"/>
      <c r="T16" s="681" t="s">
        <v>300</v>
      </c>
      <c r="U16" s="682"/>
      <c r="V16" s="24" t="s">
        <v>103</v>
      </c>
      <c r="W16" s="25" t="s">
        <v>440</v>
      </c>
      <c r="X16" s="689"/>
      <c r="Y16" s="690"/>
      <c r="AA16" s="669"/>
      <c r="AB16" s="33"/>
      <c r="AC16" s="681"/>
      <c r="AD16" s="682"/>
      <c r="AE16" s="24"/>
      <c r="AF16" s="25"/>
      <c r="AG16" s="679" t="s">
        <v>301</v>
      </c>
      <c r="AH16" s="680"/>
    </row>
    <row r="17" spans="1:34" ht="16.5" customHeight="1">
      <c r="A17" s="670"/>
      <c r="B17" s="106"/>
      <c r="C17" s="654"/>
      <c r="D17" s="655"/>
      <c r="E17" s="102"/>
      <c r="F17" s="103"/>
      <c r="G17" s="687"/>
      <c r="H17" s="688"/>
      <c r="J17" s="670"/>
      <c r="K17" s="106"/>
      <c r="L17" s="673"/>
      <c r="M17" s="674"/>
      <c r="N17" s="102"/>
      <c r="O17" s="103"/>
      <c r="P17" s="671"/>
      <c r="Q17" s="672"/>
      <c r="R17" s="670"/>
      <c r="S17" s="34"/>
      <c r="T17" s="650"/>
      <c r="U17" s="651"/>
      <c r="V17" s="24"/>
      <c r="W17" s="25"/>
      <c r="X17" s="683"/>
      <c r="Y17" s="684"/>
      <c r="AA17" s="670"/>
      <c r="AB17" s="34"/>
      <c r="AC17" s="681"/>
      <c r="AD17" s="682"/>
      <c r="AE17" s="24"/>
      <c r="AF17" s="25"/>
      <c r="AG17" s="679" t="s">
        <v>302</v>
      </c>
      <c r="AH17" s="680"/>
    </row>
    <row r="18" spans="1:34" ht="16.5" customHeight="1">
      <c r="A18" s="29" t="s">
        <v>99</v>
      </c>
      <c r="B18" s="104"/>
      <c r="C18" s="677"/>
      <c r="D18" s="678"/>
      <c r="E18" s="102"/>
      <c r="F18" s="103"/>
      <c r="G18" s="675"/>
      <c r="H18" s="676"/>
      <c r="J18" s="29" t="s">
        <v>99</v>
      </c>
      <c r="K18" s="104"/>
      <c r="L18" s="677"/>
      <c r="M18" s="678"/>
      <c r="N18" s="102"/>
      <c r="O18" s="103"/>
      <c r="P18" s="675"/>
      <c r="Q18" s="676"/>
      <c r="R18" s="29" t="s">
        <v>99</v>
      </c>
      <c r="S18" s="32">
        <v>0.4375</v>
      </c>
      <c r="T18" s="656" t="s">
        <v>303</v>
      </c>
      <c r="U18" s="657"/>
      <c r="V18" s="24" t="s">
        <v>304</v>
      </c>
      <c r="W18" s="25" t="s">
        <v>441</v>
      </c>
      <c r="X18" s="658"/>
      <c r="Y18" s="659"/>
      <c r="AA18" s="29" t="s">
        <v>99</v>
      </c>
      <c r="AB18" s="32">
        <v>0.54166666666666663</v>
      </c>
      <c r="AC18" s="656" t="s">
        <v>306</v>
      </c>
      <c r="AD18" s="657"/>
      <c r="AE18" s="24" t="s">
        <v>307</v>
      </c>
      <c r="AF18" s="25"/>
      <c r="AG18" s="658"/>
      <c r="AH18" s="659"/>
    </row>
    <row r="19" spans="1:34" ht="16.5" customHeight="1">
      <c r="A19" s="668" t="s">
        <v>100</v>
      </c>
      <c r="B19" s="105"/>
      <c r="C19" s="673"/>
      <c r="D19" s="674"/>
      <c r="E19" s="102"/>
      <c r="F19" s="103"/>
      <c r="G19" s="691"/>
      <c r="H19" s="692"/>
      <c r="J19" s="668" t="s">
        <v>100</v>
      </c>
      <c r="K19" s="105"/>
      <c r="L19" s="673"/>
      <c r="M19" s="674"/>
      <c r="N19" s="102"/>
      <c r="O19" s="103"/>
      <c r="P19" s="671"/>
      <c r="Q19" s="672"/>
      <c r="R19" s="668" t="s">
        <v>100</v>
      </c>
      <c r="S19" s="33">
        <v>0.58333333333333337</v>
      </c>
      <c r="T19" s="681" t="s">
        <v>308</v>
      </c>
      <c r="U19" s="682"/>
      <c r="V19" s="24"/>
      <c r="W19" s="25" t="s">
        <v>440</v>
      </c>
      <c r="X19" s="800"/>
      <c r="Y19" s="801"/>
      <c r="AA19" s="668" t="s">
        <v>100</v>
      </c>
      <c r="AB19" s="33"/>
      <c r="AC19" s="681"/>
      <c r="AD19" s="682"/>
      <c r="AE19" s="24"/>
      <c r="AF19" s="25"/>
      <c r="AG19" s="679" t="s">
        <v>309</v>
      </c>
      <c r="AH19" s="680"/>
    </row>
    <row r="20" spans="1:34" ht="16.5" customHeight="1">
      <c r="A20" s="669"/>
      <c r="B20" s="106"/>
      <c r="C20" s="673"/>
      <c r="D20" s="674"/>
      <c r="E20" s="102"/>
      <c r="F20" s="103"/>
      <c r="G20" s="693"/>
      <c r="H20" s="694"/>
      <c r="J20" s="669"/>
      <c r="K20" s="105"/>
      <c r="L20" s="673"/>
      <c r="M20" s="674"/>
      <c r="N20" s="102"/>
      <c r="O20" s="103"/>
      <c r="P20" s="671"/>
      <c r="Q20" s="672"/>
      <c r="R20" s="669"/>
      <c r="S20" s="34"/>
      <c r="T20" s="681"/>
      <c r="U20" s="682"/>
      <c r="V20" s="24"/>
      <c r="W20" s="25"/>
      <c r="X20" s="802"/>
      <c r="Y20" s="803"/>
      <c r="AA20" s="669"/>
      <c r="AB20" s="33">
        <v>0.58333333333333337</v>
      </c>
      <c r="AC20" s="681" t="s">
        <v>310</v>
      </c>
      <c r="AD20" s="682"/>
      <c r="AE20" s="24" t="s">
        <v>111</v>
      </c>
      <c r="AF20" s="25" t="s">
        <v>293</v>
      </c>
      <c r="AG20" s="679" t="s">
        <v>311</v>
      </c>
      <c r="AH20" s="680"/>
    </row>
    <row r="21" spans="1:34" ht="16.5" customHeight="1">
      <c r="A21" s="669"/>
      <c r="B21" s="105"/>
      <c r="C21" s="673"/>
      <c r="D21" s="674"/>
      <c r="E21" s="102"/>
      <c r="F21" s="103"/>
      <c r="G21" s="693"/>
      <c r="H21" s="694"/>
      <c r="J21" s="669"/>
      <c r="K21" s="105"/>
      <c r="L21" s="673"/>
      <c r="M21" s="674"/>
      <c r="N21" s="102"/>
      <c r="O21" s="103"/>
      <c r="P21" s="671"/>
      <c r="Q21" s="672"/>
      <c r="R21" s="669"/>
      <c r="S21" s="33">
        <v>0.66666666666666663</v>
      </c>
      <c r="T21" s="681" t="s">
        <v>312</v>
      </c>
      <c r="U21" s="682"/>
      <c r="V21" s="24" t="s">
        <v>103</v>
      </c>
      <c r="W21" s="25" t="s">
        <v>293</v>
      </c>
      <c r="X21" s="802"/>
      <c r="Y21" s="803"/>
      <c r="AA21" s="669"/>
      <c r="AB21" s="33"/>
      <c r="AC21" s="681"/>
      <c r="AD21" s="682"/>
      <c r="AE21" s="24"/>
      <c r="AF21" s="25"/>
      <c r="AG21" s="679" t="s">
        <v>302</v>
      </c>
      <c r="AH21" s="680"/>
    </row>
    <row r="22" spans="1:34" ht="16.5" customHeight="1">
      <c r="A22" s="669"/>
      <c r="B22" s="105"/>
      <c r="C22" s="673"/>
      <c r="D22" s="674"/>
      <c r="E22" s="102"/>
      <c r="F22" s="103"/>
      <c r="G22" s="693"/>
      <c r="H22" s="694"/>
      <c r="J22" s="669"/>
      <c r="K22" s="106"/>
      <c r="L22" s="673"/>
      <c r="M22" s="674"/>
      <c r="N22" s="102"/>
      <c r="O22" s="103"/>
      <c r="P22" s="671"/>
      <c r="Q22" s="672"/>
      <c r="R22" s="669"/>
      <c r="S22" s="33"/>
      <c r="T22" s="681"/>
      <c r="U22" s="682"/>
      <c r="V22" s="24"/>
      <c r="W22" s="25"/>
      <c r="X22" s="802"/>
      <c r="Y22" s="803"/>
      <c r="AA22" s="669"/>
      <c r="AB22" s="33">
        <v>0.625</v>
      </c>
      <c r="AC22" s="681" t="s">
        <v>313</v>
      </c>
      <c r="AD22" s="682"/>
      <c r="AE22" s="24" t="s">
        <v>111</v>
      </c>
      <c r="AF22" s="25"/>
      <c r="AG22" s="679"/>
      <c r="AH22" s="680"/>
    </row>
    <row r="23" spans="1:34" ht="16.5" customHeight="1">
      <c r="A23" s="669"/>
      <c r="B23" s="105"/>
      <c r="C23" s="673"/>
      <c r="D23" s="674"/>
      <c r="E23" s="102"/>
      <c r="F23" s="103"/>
      <c r="G23" s="693"/>
      <c r="H23" s="694"/>
      <c r="J23" s="669"/>
      <c r="K23" s="106"/>
      <c r="L23" s="673"/>
      <c r="M23" s="674"/>
      <c r="N23" s="102"/>
      <c r="O23" s="103"/>
      <c r="P23" s="671"/>
      <c r="Q23" s="672"/>
      <c r="R23" s="669"/>
      <c r="S23" s="33"/>
      <c r="T23" s="681"/>
      <c r="U23" s="682"/>
      <c r="V23" s="24"/>
      <c r="W23" s="25"/>
      <c r="X23" s="802"/>
      <c r="Y23" s="803"/>
      <c r="AA23" s="669"/>
      <c r="AB23" s="34"/>
      <c r="AC23" s="681"/>
      <c r="AD23" s="682"/>
      <c r="AE23" s="24"/>
      <c r="AF23" s="25"/>
      <c r="AG23" s="679"/>
      <c r="AH23" s="680"/>
    </row>
    <row r="24" spans="1:34" ht="16.5" customHeight="1">
      <c r="A24" s="670"/>
      <c r="B24" s="106"/>
      <c r="C24" s="673"/>
      <c r="D24" s="674"/>
      <c r="E24" s="102"/>
      <c r="F24" s="103"/>
      <c r="G24" s="671"/>
      <c r="H24" s="672"/>
      <c r="J24" s="670"/>
      <c r="K24" s="106"/>
      <c r="L24" s="673"/>
      <c r="M24" s="674"/>
      <c r="N24" s="102"/>
      <c r="O24" s="103"/>
      <c r="P24" s="671"/>
      <c r="Q24" s="672"/>
      <c r="R24" s="670"/>
      <c r="S24" s="34"/>
      <c r="T24" s="681"/>
      <c r="U24" s="682"/>
      <c r="V24" s="24"/>
      <c r="W24" s="25"/>
      <c r="X24" s="679"/>
      <c r="Y24" s="680"/>
      <c r="AA24" s="670"/>
      <c r="AB24" s="33">
        <v>0.66666666666666663</v>
      </c>
      <c r="AC24" s="681" t="s">
        <v>314</v>
      </c>
      <c r="AD24" s="682"/>
      <c r="AE24" s="24" t="s">
        <v>112</v>
      </c>
      <c r="AF24" s="25"/>
      <c r="AG24" s="679"/>
      <c r="AH24" s="680"/>
    </row>
    <row r="25" spans="1:34" ht="16.5" customHeight="1">
      <c r="A25" s="29" t="s">
        <v>101</v>
      </c>
      <c r="B25" s="104"/>
      <c r="C25" s="677"/>
      <c r="D25" s="678"/>
      <c r="E25" s="102"/>
      <c r="F25" s="103"/>
      <c r="G25" s="675"/>
      <c r="H25" s="676"/>
      <c r="J25" s="31" t="s">
        <v>101</v>
      </c>
      <c r="K25" s="104"/>
      <c r="L25" s="677"/>
      <c r="M25" s="678"/>
      <c r="N25" s="102"/>
      <c r="O25" s="103"/>
      <c r="P25" s="675"/>
      <c r="Q25" s="676"/>
      <c r="R25" s="29" t="s">
        <v>101</v>
      </c>
      <c r="S25" s="32">
        <v>0.72916666666666663</v>
      </c>
      <c r="T25" s="656" t="s">
        <v>291</v>
      </c>
      <c r="U25" s="657"/>
      <c r="V25" s="24" t="s">
        <v>109</v>
      </c>
      <c r="W25" s="25"/>
      <c r="X25" s="658"/>
      <c r="Y25" s="659"/>
      <c r="AA25" s="31" t="s">
        <v>101</v>
      </c>
      <c r="AB25" s="32">
        <v>0.72916666666666663</v>
      </c>
      <c r="AC25" s="656" t="s">
        <v>291</v>
      </c>
      <c r="AD25" s="657"/>
      <c r="AE25" s="24" t="s">
        <v>109</v>
      </c>
      <c r="AF25" s="25"/>
      <c r="AG25" s="658"/>
      <c r="AH25" s="659"/>
    </row>
    <row r="26" spans="1:34" ht="16.5" customHeight="1">
      <c r="A26" s="29" t="s">
        <v>102</v>
      </c>
      <c r="B26" s="104"/>
      <c r="C26" s="677"/>
      <c r="D26" s="678"/>
      <c r="E26" s="108" t="s">
        <v>103</v>
      </c>
      <c r="F26" s="109"/>
      <c r="G26" s="675"/>
      <c r="H26" s="676"/>
      <c r="J26" s="31" t="s">
        <v>102</v>
      </c>
      <c r="K26" s="104"/>
      <c r="L26" s="677"/>
      <c r="M26" s="678"/>
      <c r="N26" s="108" t="s">
        <v>103</v>
      </c>
      <c r="O26" s="109"/>
      <c r="P26" s="675"/>
      <c r="Q26" s="676"/>
      <c r="R26" s="29" t="s">
        <v>102</v>
      </c>
      <c r="S26" s="32">
        <v>0.77083333333333337</v>
      </c>
      <c r="T26" s="656"/>
      <c r="U26" s="657"/>
      <c r="V26" s="35" t="s">
        <v>103</v>
      </c>
      <c r="W26" s="36"/>
      <c r="X26" s="658"/>
      <c r="Y26" s="659"/>
      <c r="AA26" s="31" t="s">
        <v>102</v>
      </c>
      <c r="AB26" s="32"/>
      <c r="AC26" s="656"/>
      <c r="AD26" s="657"/>
      <c r="AE26" s="35" t="s">
        <v>103</v>
      </c>
      <c r="AF26" s="36"/>
      <c r="AG26" s="658"/>
      <c r="AH26" s="659"/>
    </row>
    <row r="27" spans="1:34" ht="16.5" customHeight="1">
      <c r="A27" s="22"/>
      <c r="B27" s="105"/>
      <c r="C27" s="673"/>
      <c r="D27" s="674"/>
      <c r="E27" s="102"/>
      <c r="F27" s="103"/>
      <c r="G27" s="671"/>
      <c r="H27" s="672"/>
      <c r="J27" s="26"/>
      <c r="K27" s="105"/>
      <c r="L27" s="673"/>
      <c r="M27" s="674"/>
      <c r="N27" s="102"/>
      <c r="O27" s="103"/>
      <c r="P27" s="671"/>
      <c r="Q27" s="672"/>
      <c r="R27" s="22"/>
      <c r="S27" s="33">
        <v>0.83333333333333337</v>
      </c>
      <c r="T27" s="681" t="s">
        <v>315</v>
      </c>
      <c r="U27" s="682"/>
      <c r="V27" s="24" t="s">
        <v>103</v>
      </c>
      <c r="W27" s="25" t="s">
        <v>293</v>
      </c>
      <c r="X27" s="679"/>
      <c r="Y27" s="680"/>
      <c r="AA27" s="26"/>
      <c r="AB27" s="33">
        <v>0.77083333333333337</v>
      </c>
      <c r="AC27" s="681" t="s">
        <v>316</v>
      </c>
      <c r="AD27" s="682"/>
      <c r="AE27" s="24" t="s">
        <v>110</v>
      </c>
      <c r="AF27" s="25" t="s">
        <v>293</v>
      </c>
      <c r="AG27" s="679"/>
      <c r="AH27" s="680"/>
    </row>
    <row r="28" spans="1:34" ht="16.5" customHeight="1">
      <c r="A28" s="22"/>
      <c r="B28" s="106"/>
      <c r="C28" s="673"/>
      <c r="D28" s="674"/>
      <c r="E28" s="102"/>
      <c r="F28" s="103"/>
      <c r="G28" s="671"/>
      <c r="H28" s="672"/>
      <c r="J28" s="26"/>
      <c r="K28" s="106"/>
      <c r="L28" s="673"/>
      <c r="M28" s="674"/>
      <c r="N28" s="102"/>
      <c r="O28" s="103"/>
      <c r="P28" s="671"/>
      <c r="Q28" s="672"/>
      <c r="R28" s="22"/>
      <c r="S28" s="34"/>
      <c r="T28" s="681"/>
      <c r="U28" s="682"/>
      <c r="V28" s="24"/>
      <c r="W28" s="25"/>
      <c r="X28" s="679"/>
      <c r="Y28" s="680"/>
      <c r="AA28" s="26"/>
      <c r="AB28" s="33">
        <v>0.83333333333333337</v>
      </c>
      <c r="AC28" s="681" t="s">
        <v>315</v>
      </c>
      <c r="AD28" s="682"/>
      <c r="AE28" s="24"/>
      <c r="AF28" s="25" t="s">
        <v>293</v>
      </c>
      <c r="AG28" s="679"/>
      <c r="AH28" s="680"/>
    </row>
    <row r="29" spans="1:34" ht="16.5" customHeight="1">
      <c r="A29" s="22"/>
      <c r="B29" s="106"/>
      <c r="C29" s="673"/>
      <c r="D29" s="674"/>
      <c r="E29" s="102"/>
      <c r="F29" s="103"/>
      <c r="G29" s="671"/>
      <c r="H29" s="672"/>
      <c r="J29" s="26"/>
      <c r="K29" s="106"/>
      <c r="L29" s="673"/>
      <c r="M29" s="674"/>
      <c r="N29" s="102"/>
      <c r="O29" s="103"/>
      <c r="P29" s="671"/>
      <c r="Q29" s="672"/>
      <c r="R29" s="22"/>
      <c r="S29" s="34"/>
      <c r="T29" s="681"/>
      <c r="U29" s="682"/>
      <c r="V29" s="24"/>
      <c r="W29" s="25"/>
      <c r="X29" s="679"/>
      <c r="Y29" s="680"/>
      <c r="AA29" s="26"/>
      <c r="AB29" s="34"/>
      <c r="AC29" s="681"/>
      <c r="AD29" s="682"/>
      <c r="AE29" s="24"/>
      <c r="AF29" s="25"/>
      <c r="AG29" s="679"/>
      <c r="AH29" s="680"/>
    </row>
    <row r="30" spans="1:34" ht="16.5" customHeight="1">
      <c r="A30" s="29" t="s">
        <v>104</v>
      </c>
      <c r="B30" s="104"/>
      <c r="C30" s="677"/>
      <c r="D30" s="678"/>
      <c r="E30" s="102"/>
      <c r="F30" s="103"/>
      <c r="G30" s="675"/>
      <c r="H30" s="676"/>
      <c r="J30" s="31" t="s">
        <v>104</v>
      </c>
      <c r="K30" s="104"/>
      <c r="L30" s="677"/>
      <c r="M30" s="678"/>
      <c r="N30" s="102"/>
      <c r="O30" s="103"/>
      <c r="P30" s="675"/>
      <c r="Q30" s="676"/>
      <c r="R30" s="29" t="s">
        <v>104</v>
      </c>
      <c r="S30" s="32">
        <v>0.875</v>
      </c>
      <c r="T30" s="656" t="s">
        <v>317</v>
      </c>
      <c r="U30" s="657"/>
      <c r="V30" s="24" t="s">
        <v>304</v>
      </c>
      <c r="W30" s="25"/>
      <c r="X30" s="658"/>
      <c r="Y30" s="659"/>
      <c r="AA30" s="31" t="s">
        <v>104</v>
      </c>
      <c r="AB30" s="32">
        <v>0.875</v>
      </c>
      <c r="AC30" s="656" t="s">
        <v>318</v>
      </c>
      <c r="AD30" s="657"/>
      <c r="AE30" s="24" t="s">
        <v>319</v>
      </c>
      <c r="AF30" s="25"/>
      <c r="AG30" s="658"/>
      <c r="AH30" s="659"/>
    </row>
    <row r="31" spans="1:34" ht="16.5" customHeight="1">
      <c r="A31" s="37"/>
      <c r="B31" s="101"/>
      <c r="C31" s="654"/>
      <c r="D31" s="655"/>
      <c r="E31" s="110"/>
      <c r="F31" s="103"/>
      <c r="G31" s="652"/>
      <c r="H31" s="653"/>
      <c r="J31" s="39"/>
      <c r="K31" s="101"/>
      <c r="L31" s="654"/>
      <c r="M31" s="655"/>
      <c r="N31" s="102"/>
      <c r="O31" s="103"/>
      <c r="P31" s="652"/>
      <c r="Q31" s="653"/>
      <c r="R31" s="37"/>
      <c r="S31" s="28"/>
      <c r="T31" s="650"/>
      <c r="U31" s="651"/>
      <c r="V31" s="38"/>
      <c r="W31" s="25"/>
      <c r="X31" s="648"/>
      <c r="Y31" s="649"/>
      <c r="AA31" s="39"/>
      <c r="AB31" s="28"/>
      <c r="AC31" s="650"/>
      <c r="AD31" s="651"/>
      <c r="AE31" s="24"/>
      <c r="AF31" s="25"/>
      <c r="AG31" s="648"/>
      <c r="AH31" s="649"/>
    </row>
    <row r="32" spans="1:34" ht="10.5" customHeight="1">
      <c r="J32" s="40"/>
      <c r="K32" s="710"/>
      <c r="L32" s="710"/>
      <c r="M32" s="710"/>
      <c r="N32" s="41"/>
      <c r="O32" s="42"/>
      <c r="P32" s="709"/>
      <c r="Q32" s="709"/>
      <c r="AA32" s="40"/>
      <c r="AB32" s="710"/>
      <c r="AC32" s="710"/>
      <c r="AD32" s="710"/>
      <c r="AE32" s="41"/>
      <c r="AF32" s="42"/>
      <c r="AG32" s="709"/>
      <c r="AH32" s="709"/>
    </row>
    <row r="33" spans="1:34" ht="10.5" customHeight="1">
      <c r="A33" s="695" t="s">
        <v>105</v>
      </c>
      <c r="B33" s="696"/>
      <c r="C33" s="705" t="str">
        <f>IF(基本情報!Q5&lt;=基本情報!F5+1,"",基本情報!$F$5+2)</f>
        <v/>
      </c>
      <c r="D33" s="705"/>
      <c r="E33" s="705"/>
      <c r="F33" s="705"/>
      <c r="G33" s="705"/>
      <c r="H33" s="706"/>
      <c r="J33" s="699" t="s">
        <v>106</v>
      </c>
      <c r="K33" s="700"/>
      <c r="L33" s="700"/>
      <c r="M33" s="700"/>
      <c r="N33" s="700"/>
      <c r="O33" s="700"/>
      <c r="P33" s="700"/>
      <c r="Q33" s="701"/>
      <c r="R33" s="695" t="s">
        <v>105</v>
      </c>
      <c r="S33" s="696"/>
      <c r="T33" s="804" t="s">
        <v>320</v>
      </c>
      <c r="U33" s="804"/>
      <c r="V33" s="804"/>
      <c r="W33" s="804"/>
      <c r="X33" s="804"/>
      <c r="Y33" s="805"/>
      <c r="AA33" s="699" t="s">
        <v>106</v>
      </c>
      <c r="AB33" s="700"/>
      <c r="AC33" s="700"/>
      <c r="AD33" s="700"/>
      <c r="AE33" s="700"/>
      <c r="AF33" s="700"/>
      <c r="AG33" s="700"/>
      <c r="AH33" s="701"/>
    </row>
    <row r="34" spans="1:34" ht="10.5" customHeight="1">
      <c r="A34" s="697"/>
      <c r="B34" s="698"/>
      <c r="C34" s="707"/>
      <c r="D34" s="707"/>
      <c r="E34" s="707"/>
      <c r="F34" s="707"/>
      <c r="G34" s="707"/>
      <c r="H34" s="708"/>
      <c r="J34" s="702"/>
      <c r="K34" s="703"/>
      <c r="L34" s="703"/>
      <c r="M34" s="703"/>
      <c r="N34" s="703"/>
      <c r="O34" s="703"/>
      <c r="P34" s="703"/>
      <c r="Q34" s="704"/>
      <c r="R34" s="697"/>
      <c r="S34" s="698"/>
      <c r="T34" s="806"/>
      <c r="U34" s="806"/>
      <c r="V34" s="806"/>
      <c r="W34" s="806"/>
      <c r="X34" s="806"/>
      <c r="Y34" s="807"/>
      <c r="AA34" s="702"/>
      <c r="AB34" s="703"/>
      <c r="AC34" s="703"/>
      <c r="AD34" s="703"/>
      <c r="AE34" s="703"/>
      <c r="AF34" s="703"/>
      <c r="AG34" s="703"/>
      <c r="AH34" s="704"/>
    </row>
    <row r="35" spans="1:34" ht="28.5" customHeight="1">
      <c r="A35" s="18"/>
      <c r="B35" s="19" t="s">
        <v>93</v>
      </c>
      <c r="C35" s="632" t="s">
        <v>94</v>
      </c>
      <c r="D35" s="633"/>
      <c r="E35" s="20" t="s">
        <v>95</v>
      </c>
      <c r="F35" s="21" t="s">
        <v>380</v>
      </c>
      <c r="G35" s="630" t="s">
        <v>96</v>
      </c>
      <c r="H35" s="631"/>
      <c r="J35" s="731" t="s">
        <v>107</v>
      </c>
      <c r="K35" s="732"/>
      <c r="L35" s="733"/>
      <c r="M35" s="43" t="s">
        <v>108</v>
      </c>
      <c r="N35" s="731" t="s">
        <v>107</v>
      </c>
      <c r="O35" s="732"/>
      <c r="P35" s="733"/>
      <c r="Q35" s="44" t="s">
        <v>108</v>
      </c>
      <c r="R35" s="18"/>
      <c r="S35" s="19" t="s">
        <v>93</v>
      </c>
      <c r="T35" s="632" t="s">
        <v>94</v>
      </c>
      <c r="U35" s="633"/>
      <c r="V35" s="20" t="s">
        <v>95</v>
      </c>
      <c r="W35" s="21" t="s">
        <v>380</v>
      </c>
      <c r="X35" s="630" t="s">
        <v>96</v>
      </c>
      <c r="Y35" s="631"/>
      <c r="AA35" s="731" t="s">
        <v>107</v>
      </c>
      <c r="AB35" s="732"/>
      <c r="AC35" s="733"/>
      <c r="AD35" s="43" t="s">
        <v>108</v>
      </c>
      <c r="AE35" s="731" t="s">
        <v>107</v>
      </c>
      <c r="AF35" s="732"/>
      <c r="AG35" s="733"/>
      <c r="AH35" s="44" t="s">
        <v>108</v>
      </c>
    </row>
    <row r="36" spans="1:34" ht="16.5" customHeight="1">
      <c r="A36" s="22"/>
      <c r="B36" s="112"/>
      <c r="C36" s="729"/>
      <c r="D36" s="730"/>
      <c r="E36" s="102"/>
      <c r="F36" s="103"/>
      <c r="G36" s="664"/>
      <c r="H36" s="665"/>
      <c r="J36" s="798"/>
      <c r="K36" s="793"/>
      <c r="L36" s="794"/>
      <c r="M36" s="719"/>
      <c r="N36" s="792"/>
      <c r="O36" s="793"/>
      <c r="P36" s="794"/>
      <c r="Q36" s="711"/>
      <c r="R36" s="22"/>
      <c r="S36" s="27">
        <v>0.25</v>
      </c>
      <c r="T36" s="734" t="s">
        <v>321</v>
      </c>
      <c r="U36" s="735"/>
      <c r="V36" s="24"/>
      <c r="W36" s="25"/>
      <c r="X36" s="660"/>
      <c r="Y36" s="661"/>
      <c r="AA36" s="736" t="s">
        <v>322</v>
      </c>
      <c r="AB36" s="737"/>
      <c r="AC36" s="738"/>
      <c r="AD36" s="742">
        <v>6</v>
      </c>
      <c r="AE36" s="744"/>
      <c r="AF36" s="745"/>
      <c r="AG36" s="746"/>
      <c r="AH36" s="778"/>
    </row>
    <row r="37" spans="1:34" ht="16.5" customHeight="1">
      <c r="A37" s="22"/>
      <c r="B37" s="101"/>
      <c r="C37" s="727"/>
      <c r="D37" s="728"/>
      <c r="E37" s="102"/>
      <c r="F37" s="103"/>
      <c r="G37" s="652"/>
      <c r="H37" s="653"/>
      <c r="J37" s="799"/>
      <c r="K37" s="796"/>
      <c r="L37" s="797"/>
      <c r="M37" s="720"/>
      <c r="N37" s="795"/>
      <c r="O37" s="796"/>
      <c r="P37" s="797"/>
      <c r="Q37" s="712"/>
      <c r="R37" s="22"/>
      <c r="S37" s="28"/>
      <c r="T37" s="788"/>
      <c r="U37" s="789"/>
      <c r="V37" s="24"/>
      <c r="W37" s="25"/>
      <c r="X37" s="648"/>
      <c r="Y37" s="649"/>
      <c r="AA37" s="739"/>
      <c r="AB37" s="740"/>
      <c r="AC37" s="741"/>
      <c r="AD37" s="743"/>
      <c r="AE37" s="747"/>
      <c r="AF37" s="748"/>
      <c r="AG37" s="749"/>
      <c r="AH37" s="779"/>
    </row>
    <row r="38" spans="1:34" ht="16.5" customHeight="1">
      <c r="A38" s="29" t="s">
        <v>97</v>
      </c>
      <c r="B38" s="104"/>
      <c r="C38" s="765"/>
      <c r="D38" s="766"/>
      <c r="E38" s="102"/>
      <c r="F38" s="103"/>
      <c r="G38" s="675"/>
      <c r="H38" s="676"/>
      <c r="J38" s="798"/>
      <c r="K38" s="793"/>
      <c r="L38" s="794"/>
      <c r="M38" s="719"/>
      <c r="N38" s="792"/>
      <c r="O38" s="793"/>
      <c r="P38" s="794"/>
      <c r="Q38" s="711"/>
      <c r="R38" s="29" t="s">
        <v>97</v>
      </c>
      <c r="S38" s="32">
        <v>0.3125</v>
      </c>
      <c r="T38" s="752" t="s">
        <v>291</v>
      </c>
      <c r="U38" s="753"/>
      <c r="V38" s="24" t="s">
        <v>109</v>
      </c>
      <c r="W38" s="25"/>
      <c r="X38" s="658"/>
      <c r="Y38" s="659"/>
      <c r="AA38" s="790"/>
      <c r="AB38" s="745"/>
      <c r="AC38" s="746"/>
      <c r="AD38" s="742"/>
      <c r="AE38" s="744"/>
      <c r="AF38" s="745"/>
      <c r="AG38" s="746"/>
      <c r="AH38" s="778"/>
    </row>
    <row r="39" spans="1:34" ht="16.5" customHeight="1">
      <c r="A39" s="756" t="s">
        <v>98</v>
      </c>
      <c r="B39" s="105"/>
      <c r="C39" s="754"/>
      <c r="D39" s="755"/>
      <c r="E39" s="102"/>
      <c r="F39" s="103"/>
      <c r="G39" s="671"/>
      <c r="H39" s="672"/>
      <c r="J39" s="799"/>
      <c r="K39" s="796"/>
      <c r="L39" s="797"/>
      <c r="M39" s="720"/>
      <c r="N39" s="795"/>
      <c r="O39" s="796"/>
      <c r="P39" s="797"/>
      <c r="Q39" s="712"/>
      <c r="R39" s="756" t="s">
        <v>98</v>
      </c>
      <c r="S39" s="33">
        <v>0.33333333333333331</v>
      </c>
      <c r="T39" s="772" t="s">
        <v>323</v>
      </c>
      <c r="U39" s="773"/>
      <c r="V39" s="24"/>
      <c r="W39" s="25"/>
      <c r="X39" s="679"/>
      <c r="Y39" s="680"/>
      <c r="AA39" s="791"/>
      <c r="AB39" s="748"/>
      <c r="AC39" s="749"/>
      <c r="AD39" s="743"/>
      <c r="AE39" s="747"/>
      <c r="AF39" s="748"/>
      <c r="AG39" s="749"/>
      <c r="AH39" s="779"/>
    </row>
    <row r="40" spans="1:34" ht="16.5" customHeight="1">
      <c r="A40" s="757"/>
      <c r="B40" s="105"/>
      <c r="C40" s="754"/>
      <c r="D40" s="755"/>
      <c r="E40" s="102"/>
      <c r="F40" s="103"/>
      <c r="G40" s="671"/>
      <c r="H40" s="672"/>
      <c r="J40" s="798"/>
      <c r="K40" s="793"/>
      <c r="L40" s="794"/>
      <c r="M40" s="761"/>
      <c r="N40" s="792"/>
      <c r="O40" s="793"/>
      <c r="P40" s="794"/>
      <c r="Q40" s="759"/>
      <c r="R40" s="757"/>
      <c r="S40" s="33">
        <v>0.39583333333333331</v>
      </c>
      <c r="T40" s="772" t="s">
        <v>324</v>
      </c>
      <c r="U40" s="773"/>
      <c r="V40" s="24" t="s">
        <v>103</v>
      </c>
      <c r="W40" s="25" t="s">
        <v>293</v>
      </c>
      <c r="X40" s="679"/>
      <c r="Y40" s="680"/>
      <c r="AA40" s="736"/>
      <c r="AB40" s="737"/>
      <c r="AC40" s="738"/>
      <c r="AD40" s="776"/>
      <c r="AE40" s="744"/>
      <c r="AF40" s="745"/>
      <c r="AG40" s="746"/>
      <c r="AH40" s="774"/>
    </row>
    <row r="41" spans="1:34" ht="16.5" customHeight="1">
      <c r="A41" s="757"/>
      <c r="B41" s="105"/>
      <c r="C41" s="754"/>
      <c r="D41" s="755"/>
      <c r="E41" s="102"/>
      <c r="F41" s="103"/>
      <c r="G41" s="671"/>
      <c r="H41" s="672"/>
      <c r="J41" s="799"/>
      <c r="K41" s="796"/>
      <c r="L41" s="797"/>
      <c r="M41" s="762"/>
      <c r="N41" s="795"/>
      <c r="O41" s="796"/>
      <c r="P41" s="797"/>
      <c r="Q41" s="760"/>
      <c r="R41" s="757"/>
      <c r="S41" s="33"/>
      <c r="T41" s="772"/>
      <c r="U41" s="773"/>
      <c r="V41" s="24"/>
      <c r="W41" s="25"/>
      <c r="X41" s="679"/>
      <c r="Y41" s="680"/>
      <c r="AA41" s="739"/>
      <c r="AB41" s="740"/>
      <c r="AC41" s="741"/>
      <c r="AD41" s="777"/>
      <c r="AE41" s="747"/>
      <c r="AF41" s="748"/>
      <c r="AG41" s="749"/>
      <c r="AH41" s="775"/>
    </row>
    <row r="42" spans="1:34" ht="16.5" customHeight="1">
      <c r="A42" s="757"/>
      <c r="B42" s="105"/>
      <c r="C42" s="754"/>
      <c r="D42" s="755"/>
      <c r="E42" s="102"/>
      <c r="F42" s="103"/>
      <c r="G42" s="671"/>
      <c r="H42" s="672"/>
      <c r="J42" s="751"/>
      <c r="K42" s="751"/>
      <c r="L42" s="751"/>
      <c r="M42" s="750"/>
      <c r="N42" s="767"/>
      <c r="O42" s="767"/>
      <c r="P42" s="767"/>
      <c r="Q42" s="750"/>
      <c r="R42" s="757"/>
      <c r="S42" s="33">
        <v>0.45833333333333331</v>
      </c>
      <c r="T42" s="772" t="s">
        <v>315</v>
      </c>
      <c r="U42" s="773"/>
      <c r="V42" s="24" t="s">
        <v>103</v>
      </c>
      <c r="W42" s="25" t="s">
        <v>293</v>
      </c>
      <c r="X42" s="679"/>
      <c r="Y42" s="680"/>
      <c r="AA42" s="770"/>
      <c r="AB42" s="770"/>
      <c r="AC42" s="770"/>
      <c r="AD42" s="768"/>
      <c r="AE42" s="771"/>
      <c r="AF42" s="771"/>
      <c r="AG42" s="771"/>
      <c r="AH42" s="768"/>
    </row>
    <row r="43" spans="1:34" ht="16.5" customHeight="1">
      <c r="A43" s="758"/>
      <c r="B43" s="106"/>
      <c r="C43" s="754"/>
      <c r="D43" s="755"/>
      <c r="E43" s="102"/>
      <c r="F43" s="103"/>
      <c r="G43" s="671"/>
      <c r="H43" s="672"/>
      <c r="J43" s="751"/>
      <c r="K43" s="751"/>
      <c r="L43" s="751"/>
      <c r="M43" s="750"/>
      <c r="N43" s="767"/>
      <c r="O43" s="767"/>
      <c r="P43" s="767"/>
      <c r="Q43" s="750"/>
      <c r="R43" s="758"/>
      <c r="S43" s="34"/>
      <c r="T43" s="772"/>
      <c r="U43" s="773"/>
      <c r="V43" s="24"/>
      <c r="W43" s="25"/>
      <c r="X43" s="679"/>
      <c r="Y43" s="680"/>
      <c r="AA43" s="770"/>
      <c r="AB43" s="770"/>
      <c r="AC43" s="770"/>
      <c r="AD43" s="768"/>
      <c r="AE43" s="771"/>
      <c r="AF43" s="771"/>
      <c r="AG43" s="771"/>
      <c r="AH43" s="768"/>
    </row>
    <row r="44" spans="1:34" ht="16.5" customHeight="1">
      <c r="A44" s="31" t="s">
        <v>99</v>
      </c>
      <c r="B44" s="104"/>
      <c r="C44" s="765"/>
      <c r="D44" s="766"/>
      <c r="E44" s="102"/>
      <c r="F44" s="103"/>
      <c r="G44" s="675"/>
      <c r="H44" s="676"/>
      <c r="J44" s="770"/>
      <c r="K44" s="770"/>
      <c r="L44" s="770"/>
      <c r="M44" s="768"/>
      <c r="N44" s="771"/>
      <c r="O44" s="771"/>
      <c r="P44" s="771"/>
      <c r="Q44" s="768"/>
      <c r="R44" s="31" t="s">
        <v>99</v>
      </c>
      <c r="S44" s="32">
        <v>0.5</v>
      </c>
      <c r="T44" s="752" t="s">
        <v>291</v>
      </c>
      <c r="U44" s="753"/>
      <c r="V44" s="24" t="s">
        <v>109</v>
      </c>
      <c r="W44" s="25"/>
      <c r="X44" s="658"/>
      <c r="Y44" s="659"/>
      <c r="AA44" s="770"/>
      <c r="AB44" s="770"/>
      <c r="AC44" s="770"/>
      <c r="AD44" s="768"/>
      <c r="AE44" s="771"/>
      <c r="AF44" s="771"/>
      <c r="AG44" s="771"/>
      <c r="AH44" s="768"/>
    </row>
    <row r="45" spans="1:34" ht="16.5" customHeight="1">
      <c r="A45" s="756" t="s">
        <v>100</v>
      </c>
      <c r="B45" s="105"/>
      <c r="C45" s="754"/>
      <c r="D45" s="755"/>
      <c r="E45" s="102"/>
      <c r="F45" s="103"/>
      <c r="G45" s="671"/>
      <c r="H45" s="672"/>
      <c r="J45" s="770"/>
      <c r="K45" s="770"/>
      <c r="L45" s="770"/>
      <c r="M45" s="768"/>
      <c r="N45" s="771"/>
      <c r="O45" s="771"/>
      <c r="P45" s="771"/>
      <c r="Q45" s="768"/>
      <c r="R45" s="756" t="s">
        <v>100</v>
      </c>
      <c r="S45" s="33">
        <v>0.5625</v>
      </c>
      <c r="T45" s="772" t="s">
        <v>325</v>
      </c>
      <c r="U45" s="773"/>
      <c r="V45" s="24" t="s">
        <v>103</v>
      </c>
      <c r="W45" s="25"/>
      <c r="X45" s="679"/>
      <c r="Y45" s="680"/>
      <c r="AA45" s="770"/>
      <c r="AB45" s="770"/>
      <c r="AC45" s="770"/>
      <c r="AD45" s="768"/>
      <c r="AE45" s="771"/>
      <c r="AF45" s="771"/>
      <c r="AG45" s="771"/>
      <c r="AH45" s="768"/>
    </row>
    <row r="46" spans="1:34" ht="16.5" customHeight="1">
      <c r="A46" s="757"/>
      <c r="B46" s="105"/>
      <c r="C46" s="754"/>
      <c r="D46" s="755"/>
      <c r="E46" s="102"/>
      <c r="F46" s="103"/>
      <c r="G46" s="671"/>
      <c r="H46" s="672"/>
      <c r="J46" s="771"/>
      <c r="K46" s="771"/>
      <c r="L46" s="771"/>
      <c r="M46" s="768"/>
      <c r="N46" s="769"/>
      <c r="O46" s="769"/>
      <c r="P46" s="769"/>
      <c r="Q46" s="768"/>
      <c r="R46" s="757"/>
      <c r="S46" s="33"/>
      <c r="T46" s="772"/>
      <c r="U46" s="773"/>
      <c r="V46" s="24"/>
      <c r="W46" s="25"/>
      <c r="X46" s="679"/>
      <c r="Y46" s="680"/>
      <c r="AA46" s="771"/>
      <c r="AB46" s="771"/>
      <c r="AC46" s="771"/>
      <c r="AD46" s="768"/>
      <c r="AE46" s="769"/>
      <c r="AF46" s="769"/>
      <c r="AG46" s="769"/>
      <c r="AH46" s="768"/>
    </row>
    <row r="47" spans="1:34" ht="16.5" customHeight="1">
      <c r="A47" s="757"/>
      <c r="B47" s="106"/>
      <c r="C47" s="754"/>
      <c r="D47" s="755"/>
      <c r="E47" s="102"/>
      <c r="F47" s="103"/>
      <c r="G47" s="671"/>
      <c r="H47" s="672"/>
      <c r="J47" s="771"/>
      <c r="K47" s="771"/>
      <c r="L47" s="771"/>
      <c r="M47" s="768"/>
      <c r="N47" s="769"/>
      <c r="O47" s="769"/>
      <c r="P47" s="769"/>
      <c r="Q47" s="768"/>
      <c r="R47" s="757"/>
      <c r="S47" s="34"/>
      <c r="T47" s="772"/>
      <c r="U47" s="773"/>
      <c r="V47" s="24"/>
      <c r="W47" s="25"/>
      <c r="X47" s="679"/>
      <c r="Y47" s="680"/>
      <c r="AA47" s="771"/>
      <c r="AB47" s="771"/>
      <c r="AC47" s="771"/>
      <c r="AD47" s="768"/>
      <c r="AE47" s="769"/>
      <c r="AF47" s="769"/>
      <c r="AG47" s="769"/>
      <c r="AH47" s="768"/>
    </row>
    <row r="48" spans="1:34" ht="16.5" customHeight="1">
      <c r="A48" s="757"/>
      <c r="B48" s="106"/>
      <c r="C48" s="754"/>
      <c r="D48" s="755"/>
      <c r="E48" s="102"/>
      <c r="F48" s="103"/>
      <c r="G48" s="671"/>
      <c r="H48" s="672"/>
      <c r="J48" s="770"/>
      <c r="K48" s="770"/>
      <c r="L48" s="770"/>
      <c r="M48" s="768"/>
      <c r="N48" s="769"/>
      <c r="O48" s="769"/>
      <c r="P48" s="769"/>
      <c r="Q48" s="768"/>
      <c r="R48" s="757"/>
      <c r="S48" s="34"/>
      <c r="T48" s="772"/>
      <c r="U48" s="773"/>
      <c r="V48" s="24"/>
      <c r="W48" s="25"/>
      <c r="X48" s="679"/>
      <c r="Y48" s="680"/>
      <c r="AA48" s="770"/>
      <c r="AB48" s="770"/>
      <c r="AC48" s="770"/>
      <c r="AD48" s="768"/>
      <c r="AE48" s="769"/>
      <c r="AF48" s="769"/>
      <c r="AG48" s="769"/>
      <c r="AH48" s="768"/>
    </row>
    <row r="49" spans="1:34" ht="16.5" customHeight="1">
      <c r="A49" s="757"/>
      <c r="B49" s="106"/>
      <c r="C49" s="754"/>
      <c r="D49" s="755"/>
      <c r="E49" s="102"/>
      <c r="F49" s="103"/>
      <c r="G49" s="671"/>
      <c r="H49" s="672"/>
      <c r="J49" s="770"/>
      <c r="K49" s="770"/>
      <c r="L49" s="770"/>
      <c r="M49" s="768"/>
      <c r="N49" s="769"/>
      <c r="O49" s="769"/>
      <c r="P49" s="769"/>
      <c r="Q49" s="768"/>
      <c r="R49" s="757"/>
      <c r="S49" s="34"/>
      <c r="T49" s="772"/>
      <c r="U49" s="773"/>
      <c r="V49" s="24"/>
      <c r="W49" s="25"/>
      <c r="X49" s="679"/>
      <c r="Y49" s="680"/>
      <c r="AA49" s="770"/>
      <c r="AB49" s="770"/>
      <c r="AC49" s="770"/>
      <c r="AD49" s="768"/>
      <c r="AE49" s="769"/>
      <c r="AF49" s="769"/>
      <c r="AG49" s="769"/>
      <c r="AH49" s="768"/>
    </row>
    <row r="50" spans="1:34" ht="16.5" customHeight="1">
      <c r="A50" s="758"/>
      <c r="B50" s="106"/>
      <c r="C50" s="754"/>
      <c r="D50" s="755"/>
      <c r="E50" s="102"/>
      <c r="F50" s="103"/>
      <c r="G50" s="671"/>
      <c r="H50" s="672"/>
      <c r="R50" s="758"/>
      <c r="S50" s="34"/>
      <c r="T50" s="772"/>
      <c r="U50" s="773"/>
      <c r="V50" s="24"/>
      <c r="W50" s="25"/>
      <c r="X50" s="679"/>
      <c r="Y50" s="680"/>
    </row>
    <row r="51" spans="1:34" ht="16.5" customHeight="1">
      <c r="A51" s="29" t="s">
        <v>101</v>
      </c>
      <c r="B51" s="107"/>
      <c r="C51" s="765"/>
      <c r="D51" s="766"/>
      <c r="E51" s="102"/>
      <c r="F51" s="103"/>
      <c r="G51" s="675"/>
      <c r="H51" s="676"/>
      <c r="R51" s="29" t="s">
        <v>101</v>
      </c>
      <c r="S51" s="30"/>
      <c r="T51" s="752"/>
      <c r="U51" s="753"/>
      <c r="V51" s="24"/>
      <c r="W51" s="25"/>
      <c r="X51" s="658"/>
      <c r="Y51" s="659"/>
    </row>
    <row r="52" spans="1:34" ht="16.5" customHeight="1">
      <c r="A52" s="29" t="s">
        <v>102</v>
      </c>
      <c r="B52" s="107"/>
      <c r="C52" s="765"/>
      <c r="D52" s="766"/>
      <c r="E52" s="108" t="s">
        <v>103</v>
      </c>
      <c r="F52" s="109"/>
      <c r="G52" s="675"/>
      <c r="H52" s="676"/>
      <c r="R52" s="29" t="s">
        <v>102</v>
      </c>
      <c r="S52" s="30"/>
      <c r="T52" s="752"/>
      <c r="U52" s="753"/>
      <c r="V52" s="35" t="s">
        <v>103</v>
      </c>
      <c r="W52" s="36"/>
      <c r="X52" s="658"/>
      <c r="Y52" s="659"/>
    </row>
    <row r="53" spans="1:34" ht="16.5" customHeight="1">
      <c r="A53" s="22"/>
      <c r="B53" s="106"/>
      <c r="C53" s="754"/>
      <c r="D53" s="755"/>
      <c r="E53" s="102"/>
      <c r="F53" s="103"/>
      <c r="G53" s="671"/>
      <c r="H53" s="672"/>
      <c r="J53" s="780"/>
      <c r="K53" s="780"/>
      <c r="L53" s="780"/>
      <c r="M53" s="780"/>
      <c r="N53" s="780"/>
      <c r="O53" s="780"/>
      <c r="P53" s="780"/>
      <c r="Q53" s="780"/>
      <c r="R53" s="22"/>
      <c r="S53" s="34"/>
      <c r="T53" s="772"/>
      <c r="U53" s="773"/>
      <c r="V53" s="24"/>
      <c r="W53" s="25"/>
      <c r="X53" s="679"/>
      <c r="Y53" s="680"/>
      <c r="AA53" s="780"/>
      <c r="AB53" s="780"/>
      <c r="AC53" s="780"/>
      <c r="AD53" s="780"/>
      <c r="AE53" s="780"/>
      <c r="AF53" s="780"/>
      <c r="AG53" s="780"/>
      <c r="AH53" s="780"/>
    </row>
    <row r="54" spans="1:34" ht="16.5" customHeight="1">
      <c r="A54" s="22"/>
      <c r="B54" s="106"/>
      <c r="C54" s="754"/>
      <c r="D54" s="755"/>
      <c r="E54" s="102"/>
      <c r="F54" s="103"/>
      <c r="G54" s="671"/>
      <c r="H54" s="672"/>
      <c r="J54" s="785" t="s">
        <v>113</v>
      </c>
      <c r="K54" s="786"/>
      <c r="L54" s="786"/>
      <c r="M54" s="786"/>
      <c r="N54" s="786"/>
      <c r="O54" s="786"/>
      <c r="P54" s="786"/>
      <c r="Q54" s="787"/>
      <c r="R54" s="22"/>
      <c r="S54" s="34"/>
      <c r="T54" s="772"/>
      <c r="U54" s="773"/>
      <c r="V54" s="24"/>
      <c r="W54" s="25"/>
      <c r="X54" s="679"/>
      <c r="Y54" s="680"/>
      <c r="AA54" s="785" t="s">
        <v>113</v>
      </c>
      <c r="AB54" s="786"/>
      <c r="AC54" s="786"/>
      <c r="AD54" s="786"/>
      <c r="AE54" s="786"/>
      <c r="AF54" s="786"/>
      <c r="AG54" s="786"/>
      <c r="AH54" s="787"/>
    </row>
    <row r="55" spans="1:34" ht="16.5" customHeight="1">
      <c r="A55" s="22"/>
      <c r="B55" s="106"/>
      <c r="C55" s="754"/>
      <c r="D55" s="755"/>
      <c r="E55" s="102"/>
      <c r="F55" s="103"/>
      <c r="G55" s="671"/>
      <c r="H55" s="672"/>
      <c r="J55" s="183" t="s">
        <v>266</v>
      </c>
      <c r="K55" s="783" t="s">
        <v>134</v>
      </c>
      <c r="L55" s="783"/>
      <c r="M55" s="783"/>
      <c r="N55" s="186" t="s">
        <v>266</v>
      </c>
      <c r="O55" s="783" t="s">
        <v>133</v>
      </c>
      <c r="P55" s="783"/>
      <c r="Q55" s="784"/>
      <c r="R55" s="22"/>
      <c r="S55" s="34"/>
      <c r="T55" s="772"/>
      <c r="U55" s="773"/>
      <c r="V55" s="24"/>
      <c r="W55" s="25"/>
      <c r="X55" s="679"/>
      <c r="Y55" s="680"/>
      <c r="AA55" s="45" t="s">
        <v>326</v>
      </c>
      <c r="AB55" s="46"/>
      <c r="AC55" s="46"/>
      <c r="AD55" s="46"/>
      <c r="AE55" s="46"/>
      <c r="AF55" s="46"/>
      <c r="AG55" s="46"/>
      <c r="AH55" s="47"/>
    </row>
    <row r="56" spans="1:34" ht="16.5" customHeight="1">
      <c r="A56" s="29" t="s">
        <v>104</v>
      </c>
      <c r="B56" s="107"/>
      <c r="C56" s="765"/>
      <c r="D56" s="766"/>
      <c r="E56" s="102"/>
      <c r="F56" s="103"/>
      <c r="G56" s="675"/>
      <c r="H56" s="676"/>
      <c r="J56" s="184" t="s">
        <v>266</v>
      </c>
      <c r="K56" s="446" t="s">
        <v>439</v>
      </c>
      <c r="L56" s="446"/>
      <c r="M56" s="446"/>
      <c r="N56" s="187" t="s">
        <v>266</v>
      </c>
      <c r="O56" s="446" t="s">
        <v>135</v>
      </c>
      <c r="P56" s="446"/>
      <c r="Q56" s="782"/>
      <c r="R56" s="29" t="s">
        <v>104</v>
      </c>
      <c r="S56" s="30"/>
      <c r="T56" s="752"/>
      <c r="U56" s="753"/>
      <c r="V56" s="24"/>
      <c r="W56" s="25"/>
      <c r="X56" s="658"/>
      <c r="Y56" s="659"/>
      <c r="AA56" s="48" t="s">
        <v>327</v>
      </c>
      <c r="AB56" s="49"/>
      <c r="AC56" s="49"/>
      <c r="AD56" s="49"/>
      <c r="AE56" s="49"/>
      <c r="AF56" s="49"/>
      <c r="AG56" s="49"/>
      <c r="AH56" s="50"/>
    </row>
    <row r="57" spans="1:34" ht="16.5" customHeight="1">
      <c r="A57" s="37"/>
      <c r="B57" s="101"/>
      <c r="C57" s="727"/>
      <c r="D57" s="728"/>
      <c r="E57" s="110"/>
      <c r="F57" s="103"/>
      <c r="G57" s="652"/>
      <c r="H57" s="653"/>
      <c r="J57" s="185" t="s">
        <v>266</v>
      </c>
      <c r="K57" s="710" t="s">
        <v>136</v>
      </c>
      <c r="L57" s="710"/>
      <c r="M57" s="710"/>
      <c r="N57" s="188" t="s">
        <v>266</v>
      </c>
      <c r="O57" s="710" t="s">
        <v>137</v>
      </c>
      <c r="P57" s="710"/>
      <c r="Q57" s="781"/>
      <c r="R57" s="37"/>
      <c r="S57" s="28"/>
      <c r="T57" s="788"/>
      <c r="U57" s="789"/>
      <c r="V57" s="38"/>
      <c r="W57" s="25"/>
      <c r="X57" s="648"/>
      <c r="Y57" s="649"/>
      <c r="AA57" s="51" t="s">
        <v>328</v>
      </c>
      <c r="AB57" s="52"/>
      <c r="AC57" s="52"/>
      <c r="AD57" s="52"/>
      <c r="AE57" s="52"/>
      <c r="AF57" s="52"/>
      <c r="AG57" s="52"/>
      <c r="AH57" s="53"/>
    </row>
    <row r="58" spans="1:34" ht="21.75" customHeight="1">
      <c r="A58" s="12" t="s">
        <v>381</v>
      </c>
      <c r="C58" s="12"/>
      <c r="D58" s="12"/>
      <c r="E58" s="12"/>
      <c r="F58" s="12"/>
      <c r="G58" s="12"/>
      <c r="H58" s="12"/>
      <c r="I58" s="12"/>
      <c r="R58" s="12" t="s">
        <v>381</v>
      </c>
      <c r="T58" s="12"/>
      <c r="U58" s="12"/>
      <c r="V58" s="12"/>
      <c r="W58" s="12"/>
      <c r="X58" s="12"/>
      <c r="Y58" s="12"/>
      <c r="Z58" s="12"/>
    </row>
    <row r="59" spans="1:34" ht="20.25" customHeight="1">
      <c r="A59" s="613" t="s">
        <v>687</v>
      </c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1" t="str">
        <f>基本情報!$R$4</f>
        <v>金峰少年自然の家</v>
      </c>
      <c r="O59" s="611"/>
      <c r="P59" s="611"/>
      <c r="Q59" s="611"/>
      <c r="R59" s="609" t="s">
        <v>685</v>
      </c>
      <c r="S59" s="609"/>
      <c r="T59" s="609"/>
      <c r="U59" s="609"/>
      <c r="V59" s="609"/>
      <c r="W59" s="609"/>
      <c r="X59" s="609"/>
      <c r="Y59" s="609"/>
      <c r="Z59" s="609"/>
      <c r="AA59" s="609"/>
      <c r="AB59" s="609"/>
      <c r="AC59" s="609"/>
      <c r="AD59" s="609"/>
      <c r="AE59" s="607" t="s">
        <v>283</v>
      </c>
      <c r="AF59" s="607"/>
      <c r="AG59" s="607"/>
      <c r="AH59" s="607"/>
    </row>
    <row r="60" spans="1:34" ht="20.25" customHeight="1" thickBot="1">
      <c r="A60" s="614"/>
      <c r="B60" s="614"/>
      <c r="C60" s="614"/>
      <c r="D60" s="614"/>
      <c r="E60" s="614"/>
      <c r="F60" s="614"/>
      <c r="G60" s="614"/>
      <c r="H60" s="614"/>
      <c r="I60" s="614"/>
      <c r="J60" s="614"/>
      <c r="K60" s="614"/>
      <c r="L60" s="614"/>
      <c r="M60" s="614"/>
      <c r="N60" s="612"/>
      <c r="O60" s="612"/>
      <c r="P60" s="612"/>
      <c r="Q60" s="612"/>
      <c r="R60" s="610"/>
      <c r="S60" s="610"/>
      <c r="T60" s="610"/>
      <c r="U60" s="610"/>
      <c r="V60" s="610"/>
      <c r="W60" s="610"/>
      <c r="X60" s="610"/>
      <c r="Y60" s="610"/>
      <c r="Z60" s="610"/>
      <c r="AA60" s="610"/>
      <c r="AB60" s="610"/>
      <c r="AC60" s="610"/>
      <c r="AD60" s="610"/>
      <c r="AE60" s="608"/>
      <c r="AF60" s="608"/>
      <c r="AG60" s="608"/>
      <c r="AH60" s="608"/>
    </row>
    <row r="61" spans="1:34" ht="16.5" customHeight="1">
      <c r="A61" s="624" t="s">
        <v>1</v>
      </c>
      <c r="B61" s="625"/>
      <c r="C61" s="625"/>
      <c r="D61" s="625"/>
      <c r="E61" s="625"/>
      <c r="F61" s="625"/>
      <c r="G61" s="625"/>
      <c r="H61" s="626"/>
      <c r="I61" s="624" t="s">
        <v>88</v>
      </c>
      <c r="J61" s="625"/>
      <c r="K61" s="625"/>
      <c r="L61" s="625"/>
      <c r="M61" s="626"/>
      <c r="N61" s="624" t="s">
        <v>89</v>
      </c>
      <c r="O61" s="625"/>
      <c r="P61" s="625"/>
      <c r="Q61" s="626"/>
      <c r="R61" s="624" t="s">
        <v>1</v>
      </c>
      <c r="S61" s="625"/>
      <c r="T61" s="625"/>
      <c r="U61" s="625"/>
      <c r="V61" s="625"/>
      <c r="W61" s="625"/>
      <c r="X61" s="625"/>
      <c r="Y61" s="626"/>
      <c r="Z61" s="624" t="s">
        <v>88</v>
      </c>
      <c r="AA61" s="625"/>
      <c r="AB61" s="625"/>
      <c r="AC61" s="625"/>
      <c r="AD61" s="626"/>
      <c r="AE61" s="624" t="s">
        <v>89</v>
      </c>
      <c r="AF61" s="625"/>
      <c r="AG61" s="625"/>
      <c r="AH61" s="626"/>
    </row>
    <row r="62" spans="1:34" ht="32.25" customHeight="1" thickBot="1">
      <c r="A62" s="621">
        <f>基本情報!$F$4</f>
        <v>0</v>
      </c>
      <c r="B62" s="622"/>
      <c r="C62" s="622"/>
      <c r="D62" s="622"/>
      <c r="E62" s="622"/>
      <c r="F62" s="622"/>
      <c r="G62" s="622"/>
      <c r="H62" s="623"/>
      <c r="I62" s="620">
        <f>基本情報!$R$6</f>
        <v>0</v>
      </c>
      <c r="J62" s="618"/>
      <c r="K62" s="618">
        <f>基本情報!$T$6</f>
        <v>0</v>
      </c>
      <c r="L62" s="618"/>
      <c r="M62" s="619"/>
      <c r="N62" s="615">
        <f>基本情報!$F$10</f>
        <v>0</v>
      </c>
      <c r="O62" s="616"/>
      <c r="P62" s="616"/>
      <c r="Q62" s="617"/>
      <c r="R62" s="627" t="s">
        <v>284</v>
      </c>
      <c r="S62" s="628"/>
      <c r="T62" s="628"/>
      <c r="U62" s="628"/>
      <c r="V62" s="628"/>
      <c r="W62" s="628"/>
      <c r="X62" s="628"/>
      <c r="Y62" s="629"/>
      <c r="Z62" s="627" t="s">
        <v>285</v>
      </c>
      <c r="AA62" s="628"/>
      <c r="AB62" s="628"/>
      <c r="AC62" s="628"/>
      <c r="AD62" s="629"/>
      <c r="AE62" s="627" t="s">
        <v>286</v>
      </c>
      <c r="AF62" s="628"/>
      <c r="AG62" s="628"/>
      <c r="AH62" s="629"/>
    </row>
    <row r="63" spans="1:34" ht="4.5" customHeight="1" thickBo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27" customHeight="1" thickBot="1">
      <c r="A64" s="643" t="s">
        <v>90</v>
      </c>
      <c r="B64" s="644"/>
      <c r="C64" s="640">
        <f>基本情報!$F$7</f>
        <v>0</v>
      </c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641"/>
      <c r="O64" s="641"/>
      <c r="P64" s="641"/>
      <c r="Q64" s="642"/>
      <c r="R64" s="643" t="s">
        <v>90</v>
      </c>
      <c r="S64" s="644"/>
      <c r="T64" s="645" t="s">
        <v>287</v>
      </c>
      <c r="U64" s="646"/>
      <c r="V64" s="646"/>
      <c r="W64" s="646"/>
      <c r="X64" s="646"/>
      <c r="Y64" s="646"/>
      <c r="Z64" s="646"/>
      <c r="AA64" s="646"/>
      <c r="AB64" s="646"/>
      <c r="AC64" s="646"/>
      <c r="AD64" s="646"/>
      <c r="AE64" s="646"/>
      <c r="AF64" s="646"/>
      <c r="AG64" s="646"/>
      <c r="AH64" s="647"/>
    </row>
    <row r="65" spans="1:34" ht="7.5" customHeight="1"/>
    <row r="66" spans="1:34" ht="22.5" customHeight="1">
      <c r="A66" s="636" t="s">
        <v>269</v>
      </c>
      <c r="B66" s="637"/>
      <c r="C66" s="638" t="str">
        <f>IF(基本情報!Q5&lt;=基本情報!F5+2,"",基本情報!$F$5+3)</f>
        <v/>
      </c>
      <c r="D66" s="638"/>
      <c r="E66" s="638"/>
      <c r="F66" s="638"/>
      <c r="G66" s="638"/>
      <c r="H66" s="639"/>
      <c r="J66" s="636" t="s">
        <v>270</v>
      </c>
      <c r="K66" s="637"/>
      <c r="L66" s="638" t="str">
        <f>IF(基本情報!Q5&lt;=基本情報!F5+3,"",基本情報!$F$5+4)</f>
        <v/>
      </c>
      <c r="M66" s="638"/>
      <c r="N66" s="638"/>
      <c r="O66" s="638"/>
      <c r="P66" s="638"/>
      <c r="Q66" s="639"/>
      <c r="R66" s="636" t="s">
        <v>91</v>
      </c>
      <c r="S66" s="637"/>
      <c r="T66" s="634" t="s">
        <v>288</v>
      </c>
      <c r="U66" s="634"/>
      <c r="V66" s="634"/>
      <c r="W66" s="634"/>
      <c r="X66" s="634"/>
      <c r="Y66" s="635"/>
      <c r="AA66" s="636" t="s">
        <v>92</v>
      </c>
      <c r="AB66" s="637"/>
      <c r="AC66" s="634" t="s">
        <v>289</v>
      </c>
      <c r="AD66" s="634"/>
      <c r="AE66" s="634"/>
      <c r="AF66" s="634"/>
      <c r="AG66" s="634"/>
      <c r="AH66" s="635"/>
    </row>
    <row r="67" spans="1:34" ht="28.5" customHeight="1">
      <c r="A67" s="18"/>
      <c r="B67" s="19" t="s">
        <v>93</v>
      </c>
      <c r="C67" s="632" t="s">
        <v>94</v>
      </c>
      <c r="D67" s="633"/>
      <c r="E67" s="20" t="s">
        <v>95</v>
      </c>
      <c r="F67" s="21" t="s">
        <v>380</v>
      </c>
      <c r="G67" s="630" t="s">
        <v>96</v>
      </c>
      <c r="H67" s="631"/>
      <c r="J67" s="19"/>
      <c r="K67" s="19" t="s">
        <v>93</v>
      </c>
      <c r="L67" s="632" t="s">
        <v>94</v>
      </c>
      <c r="M67" s="633"/>
      <c r="N67" s="20" t="s">
        <v>95</v>
      </c>
      <c r="O67" s="21" t="s">
        <v>380</v>
      </c>
      <c r="P67" s="630" t="s">
        <v>96</v>
      </c>
      <c r="Q67" s="631"/>
      <c r="R67" s="18"/>
      <c r="S67" s="19" t="s">
        <v>93</v>
      </c>
      <c r="T67" s="632" t="s">
        <v>94</v>
      </c>
      <c r="U67" s="633"/>
      <c r="V67" s="20" t="s">
        <v>95</v>
      </c>
      <c r="W67" s="21" t="s">
        <v>380</v>
      </c>
      <c r="X67" s="630" t="s">
        <v>96</v>
      </c>
      <c r="Y67" s="631"/>
      <c r="AA67" s="19"/>
      <c r="AB67" s="19" t="s">
        <v>93</v>
      </c>
      <c r="AC67" s="632" t="s">
        <v>94</v>
      </c>
      <c r="AD67" s="633"/>
      <c r="AE67" s="20" t="s">
        <v>95</v>
      </c>
      <c r="AF67" s="21" t="s">
        <v>380</v>
      </c>
      <c r="AG67" s="630" t="s">
        <v>96</v>
      </c>
      <c r="AH67" s="631"/>
    </row>
    <row r="68" spans="1:34" ht="16.5" customHeight="1">
      <c r="A68" s="22"/>
      <c r="B68" s="111"/>
      <c r="C68" s="666"/>
      <c r="D68" s="667"/>
      <c r="E68" s="102"/>
      <c r="F68" s="103"/>
      <c r="G68" s="664"/>
      <c r="H68" s="665"/>
      <c r="J68" s="26"/>
      <c r="K68" s="112"/>
      <c r="L68" s="666"/>
      <c r="M68" s="667"/>
      <c r="N68" s="102"/>
      <c r="O68" s="103"/>
      <c r="P68" s="664"/>
      <c r="Q68" s="665"/>
      <c r="R68" s="22"/>
      <c r="S68" s="23"/>
      <c r="T68" s="662"/>
      <c r="U68" s="663"/>
      <c r="V68" s="24"/>
      <c r="W68" s="25"/>
      <c r="X68" s="660"/>
      <c r="Y68" s="661"/>
      <c r="AA68" s="26"/>
      <c r="AB68" s="27">
        <v>0.25</v>
      </c>
      <c r="AC68" s="662" t="s">
        <v>290</v>
      </c>
      <c r="AD68" s="663"/>
      <c r="AE68" s="24"/>
      <c r="AF68" s="25"/>
      <c r="AG68" s="660"/>
      <c r="AH68" s="661"/>
    </row>
    <row r="69" spans="1:34" ht="16.5" customHeight="1">
      <c r="A69" s="22"/>
      <c r="B69" s="101"/>
      <c r="C69" s="654"/>
      <c r="D69" s="655"/>
      <c r="E69" s="102"/>
      <c r="F69" s="103"/>
      <c r="G69" s="652"/>
      <c r="H69" s="653"/>
      <c r="J69" s="26"/>
      <c r="K69" s="101"/>
      <c r="L69" s="654"/>
      <c r="M69" s="655"/>
      <c r="N69" s="102"/>
      <c r="O69" s="103"/>
      <c r="P69" s="652"/>
      <c r="Q69" s="653"/>
      <c r="R69" s="22"/>
      <c r="S69" s="28"/>
      <c r="T69" s="650"/>
      <c r="U69" s="651"/>
      <c r="V69" s="24"/>
      <c r="W69" s="25"/>
      <c r="X69" s="648"/>
      <c r="Y69" s="649"/>
      <c r="AA69" s="26"/>
      <c r="AB69" s="28"/>
      <c r="AC69" s="650"/>
      <c r="AD69" s="651"/>
      <c r="AE69" s="24"/>
      <c r="AF69" s="25"/>
      <c r="AG69" s="648"/>
      <c r="AH69" s="649"/>
    </row>
    <row r="70" spans="1:34" ht="16.5" customHeight="1">
      <c r="A70" s="29" t="s">
        <v>97</v>
      </c>
      <c r="B70" s="107"/>
      <c r="C70" s="677"/>
      <c r="D70" s="678"/>
      <c r="E70" s="102"/>
      <c r="F70" s="103"/>
      <c r="G70" s="675"/>
      <c r="H70" s="676"/>
      <c r="J70" s="31" t="s">
        <v>97</v>
      </c>
      <c r="K70" s="104"/>
      <c r="L70" s="677"/>
      <c r="M70" s="678"/>
      <c r="N70" s="102"/>
      <c r="O70" s="103"/>
      <c r="P70" s="675"/>
      <c r="Q70" s="676"/>
      <c r="R70" s="29" t="s">
        <v>97</v>
      </c>
      <c r="S70" s="30"/>
      <c r="T70" s="656"/>
      <c r="U70" s="657"/>
      <c r="V70" s="24"/>
      <c r="W70" s="25"/>
      <c r="X70" s="658"/>
      <c r="Y70" s="659"/>
      <c r="AA70" s="31" t="s">
        <v>97</v>
      </c>
      <c r="AB70" s="32">
        <v>0.3125</v>
      </c>
      <c r="AC70" s="656" t="s">
        <v>291</v>
      </c>
      <c r="AD70" s="657"/>
      <c r="AE70" s="24" t="s">
        <v>109</v>
      </c>
      <c r="AF70" s="25"/>
      <c r="AG70" s="658"/>
      <c r="AH70" s="659"/>
    </row>
    <row r="71" spans="1:34" ht="16.5" customHeight="1">
      <c r="A71" s="668" t="s">
        <v>98</v>
      </c>
      <c r="B71" s="105"/>
      <c r="C71" s="673"/>
      <c r="D71" s="674"/>
      <c r="E71" s="102"/>
      <c r="F71" s="103"/>
      <c r="G71" s="671"/>
      <c r="H71" s="672"/>
      <c r="J71" s="668" t="s">
        <v>98</v>
      </c>
      <c r="K71" s="105"/>
      <c r="L71" s="673"/>
      <c r="M71" s="674"/>
      <c r="N71" s="102"/>
      <c r="O71" s="103"/>
      <c r="P71" s="671"/>
      <c r="Q71" s="672"/>
      <c r="R71" s="668" t="s">
        <v>98</v>
      </c>
      <c r="S71" s="33"/>
      <c r="T71" s="681"/>
      <c r="U71" s="682"/>
      <c r="V71" s="24"/>
      <c r="W71" s="25"/>
      <c r="X71" s="679"/>
      <c r="Y71" s="680"/>
      <c r="AA71" s="668" t="s">
        <v>98</v>
      </c>
      <c r="AB71" s="33">
        <v>0.33333333333333331</v>
      </c>
      <c r="AC71" s="681" t="s">
        <v>292</v>
      </c>
      <c r="AD71" s="682"/>
      <c r="AE71" s="24" t="s">
        <v>103</v>
      </c>
      <c r="AF71" s="25" t="s">
        <v>293</v>
      </c>
      <c r="AG71" s="679"/>
      <c r="AH71" s="680"/>
    </row>
    <row r="72" spans="1:34" ht="16.5" customHeight="1">
      <c r="A72" s="669"/>
      <c r="B72" s="105"/>
      <c r="C72" s="673"/>
      <c r="D72" s="674"/>
      <c r="E72" s="102"/>
      <c r="F72" s="103"/>
      <c r="G72" s="671"/>
      <c r="H72" s="672"/>
      <c r="J72" s="669"/>
      <c r="K72" s="105"/>
      <c r="L72" s="673"/>
      <c r="M72" s="674"/>
      <c r="N72" s="102"/>
      <c r="O72" s="103"/>
      <c r="P72" s="671"/>
      <c r="Q72" s="672"/>
      <c r="R72" s="669"/>
      <c r="S72" s="33"/>
      <c r="T72" s="681"/>
      <c r="U72" s="682"/>
      <c r="V72" s="24"/>
      <c r="W72" s="25"/>
      <c r="X72" s="679"/>
      <c r="Y72" s="680"/>
      <c r="AA72" s="669"/>
      <c r="AB72" s="33">
        <v>0.36458333333333331</v>
      </c>
      <c r="AC72" s="681" t="s">
        <v>294</v>
      </c>
      <c r="AD72" s="682"/>
      <c r="AE72" s="24" t="s">
        <v>112</v>
      </c>
      <c r="AF72" s="25"/>
      <c r="AG72" s="679" t="s">
        <v>295</v>
      </c>
      <c r="AH72" s="680"/>
    </row>
    <row r="73" spans="1:34" ht="16.5" customHeight="1">
      <c r="A73" s="669"/>
      <c r="B73" s="106"/>
      <c r="C73" s="673"/>
      <c r="D73" s="674"/>
      <c r="E73" s="102"/>
      <c r="F73" s="103"/>
      <c r="G73" s="671"/>
      <c r="H73" s="672"/>
      <c r="J73" s="669"/>
      <c r="K73" s="106"/>
      <c r="L73" s="673"/>
      <c r="M73" s="674"/>
      <c r="N73" s="102"/>
      <c r="O73" s="103"/>
      <c r="P73" s="671"/>
      <c r="Q73" s="672"/>
      <c r="R73" s="669"/>
      <c r="S73" s="33">
        <v>0.40625</v>
      </c>
      <c r="T73" s="681" t="s">
        <v>296</v>
      </c>
      <c r="U73" s="682"/>
      <c r="V73" s="24" t="s">
        <v>103</v>
      </c>
      <c r="W73" s="25" t="s">
        <v>297</v>
      </c>
      <c r="X73" s="679"/>
      <c r="Y73" s="680"/>
      <c r="AA73" s="669"/>
      <c r="AB73" s="33">
        <v>0.39583333333333331</v>
      </c>
      <c r="AC73" s="681" t="s">
        <v>298</v>
      </c>
      <c r="AD73" s="682"/>
      <c r="AE73" s="24" t="s">
        <v>111</v>
      </c>
      <c r="AF73" s="25" t="s">
        <v>297</v>
      </c>
      <c r="AG73" s="679" t="s">
        <v>299</v>
      </c>
      <c r="AH73" s="680"/>
    </row>
    <row r="74" spans="1:34" ht="16.5" customHeight="1">
      <c r="A74" s="669"/>
      <c r="B74" s="105"/>
      <c r="C74" s="673"/>
      <c r="D74" s="674"/>
      <c r="E74" s="102"/>
      <c r="F74" s="103"/>
      <c r="G74" s="685"/>
      <c r="H74" s="686"/>
      <c r="J74" s="669"/>
      <c r="K74" s="105"/>
      <c r="L74" s="673"/>
      <c r="M74" s="674"/>
      <c r="N74" s="102"/>
      <c r="O74" s="103"/>
      <c r="P74" s="671"/>
      <c r="Q74" s="672"/>
      <c r="R74" s="669"/>
      <c r="S74" s="33"/>
      <c r="T74" s="681" t="s">
        <v>300</v>
      </c>
      <c r="U74" s="682"/>
      <c r="V74" s="24" t="s">
        <v>103</v>
      </c>
      <c r="W74" s="25" t="s">
        <v>297</v>
      </c>
      <c r="X74" s="689"/>
      <c r="Y74" s="690"/>
      <c r="AA74" s="669"/>
      <c r="AB74" s="33"/>
      <c r="AC74" s="681"/>
      <c r="AD74" s="682"/>
      <c r="AE74" s="24"/>
      <c r="AF74" s="25"/>
      <c r="AG74" s="679" t="s">
        <v>301</v>
      </c>
      <c r="AH74" s="680"/>
    </row>
    <row r="75" spans="1:34" ht="16.5" customHeight="1">
      <c r="A75" s="670"/>
      <c r="B75" s="106"/>
      <c r="C75" s="654"/>
      <c r="D75" s="655"/>
      <c r="E75" s="102"/>
      <c r="F75" s="103"/>
      <c r="G75" s="687"/>
      <c r="H75" s="688"/>
      <c r="J75" s="670"/>
      <c r="K75" s="106"/>
      <c r="L75" s="673"/>
      <c r="M75" s="674"/>
      <c r="N75" s="102"/>
      <c r="O75" s="103"/>
      <c r="P75" s="671"/>
      <c r="Q75" s="672"/>
      <c r="R75" s="670"/>
      <c r="S75" s="34"/>
      <c r="T75" s="650"/>
      <c r="U75" s="651"/>
      <c r="V75" s="24"/>
      <c r="W75" s="25"/>
      <c r="X75" s="683"/>
      <c r="Y75" s="684"/>
      <c r="AA75" s="670"/>
      <c r="AB75" s="34"/>
      <c r="AC75" s="681"/>
      <c r="AD75" s="682"/>
      <c r="AE75" s="24"/>
      <c r="AF75" s="25"/>
      <c r="AG75" s="679" t="s">
        <v>302</v>
      </c>
      <c r="AH75" s="680"/>
    </row>
    <row r="76" spans="1:34" ht="16.5" customHeight="1">
      <c r="A76" s="29" t="s">
        <v>99</v>
      </c>
      <c r="B76" s="104"/>
      <c r="C76" s="677"/>
      <c r="D76" s="678"/>
      <c r="E76" s="102"/>
      <c r="F76" s="103"/>
      <c r="G76" s="675"/>
      <c r="H76" s="676"/>
      <c r="J76" s="29" t="s">
        <v>99</v>
      </c>
      <c r="K76" s="104"/>
      <c r="L76" s="677"/>
      <c r="M76" s="678"/>
      <c r="N76" s="102"/>
      <c r="O76" s="103"/>
      <c r="P76" s="675"/>
      <c r="Q76" s="676"/>
      <c r="R76" s="29" t="s">
        <v>99</v>
      </c>
      <c r="S76" s="32">
        <v>0.4375</v>
      </c>
      <c r="T76" s="656" t="s">
        <v>303</v>
      </c>
      <c r="U76" s="657"/>
      <c r="V76" s="24" t="s">
        <v>304</v>
      </c>
      <c r="W76" s="25" t="s">
        <v>305</v>
      </c>
      <c r="X76" s="658"/>
      <c r="Y76" s="659"/>
      <c r="AA76" s="29" t="s">
        <v>99</v>
      </c>
      <c r="AB76" s="32">
        <v>0.54166666666666663</v>
      </c>
      <c r="AC76" s="656" t="s">
        <v>306</v>
      </c>
      <c r="AD76" s="657"/>
      <c r="AE76" s="24" t="s">
        <v>307</v>
      </c>
      <c r="AF76" s="25"/>
      <c r="AG76" s="658"/>
      <c r="AH76" s="659"/>
    </row>
    <row r="77" spans="1:34" ht="16.5" customHeight="1">
      <c r="A77" s="668" t="s">
        <v>100</v>
      </c>
      <c r="B77" s="105"/>
      <c r="C77" s="673"/>
      <c r="D77" s="674"/>
      <c r="E77" s="102"/>
      <c r="F77" s="103"/>
      <c r="G77" s="691"/>
      <c r="H77" s="692"/>
      <c r="J77" s="668" t="s">
        <v>100</v>
      </c>
      <c r="K77" s="105"/>
      <c r="L77" s="673"/>
      <c r="M77" s="674"/>
      <c r="N77" s="102"/>
      <c r="O77" s="103"/>
      <c r="P77" s="671"/>
      <c r="Q77" s="672"/>
      <c r="R77" s="668" t="s">
        <v>100</v>
      </c>
      <c r="S77" s="33">
        <v>0.58333333333333337</v>
      </c>
      <c r="T77" s="681" t="s">
        <v>308</v>
      </c>
      <c r="U77" s="682"/>
      <c r="V77" s="24"/>
      <c r="W77" s="25" t="s">
        <v>297</v>
      </c>
      <c r="X77" s="800"/>
      <c r="Y77" s="801"/>
      <c r="AA77" s="668" t="s">
        <v>100</v>
      </c>
      <c r="AB77" s="33"/>
      <c r="AC77" s="681"/>
      <c r="AD77" s="682"/>
      <c r="AE77" s="24"/>
      <c r="AF77" s="25"/>
      <c r="AG77" s="679" t="s">
        <v>309</v>
      </c>
      <c r="AH77" s="680"/>
    </row>
    <row r="78" spans="1:34" ht="16.5" customHeight="1">
      <c r="A78" s="669"/>
      <c r="B78" s="106"/>
      <c r="C78" s="673"/>
      <c r="D78" s="674"/>
      <c r="E78" s="102"/>
      <c r="F78" s="103"/>
      <c r="G78" s="693"/>
      <c r="H78" s="694"/>
      <c r="J78" s="669"/>
      <c r="K78" s="105"/>
      <c r="L78" s="673"/>
      <c r="M78" s="674"/>
      <c r="N78" s="102"/>
      <c r="O78" s="103"/>
      <c r="P78" s="671"/>
      <c r="Q78" s="672"/>
      <c r="R78" s="669"/>
      <c r="S78" s="34"/>
      <c r="T78" s="681"/>
      <c r="U78" s="682"/>
      <c r="V78" s="24"/>
      <c r="W78" s="25"/>
      <c r="X78" s="802"/>
      <c r="Y78" s="803"/>
      <c r="AA78" s="669"/>
      <c r="AB78" s="33">
        <v>0.58333333333333337</v>
      </c>
      <c r="AC78" s="681" t="s">
        <v>310</v>
      </c>
      <c r="AD78" s="682"/>
      <c r="AE78" s="24" t="s">
        <v>111</v>
      </c>
      <c r="AF78" s="25" t="s">
        <v>293</v>
      </c>
      <c r="AG78" s="679" t="s">
        <v>311</v>
      </c>
      <c r="AH78" s="680"/>
    </row>
    <row r="79" spans="1:34" ht="16.5" customHeight="1">
      <c r="A79" s="669"/>
      <c r="B79" s="105"/>
      <c r="C79" s="673"/>
      <c r="D79" s="674"/>
      <c r="E79" s="102"/>
      <c r="F79" s="103"/>
      <c r="G79" s="693"/>
      <c r="H79" s="694"/>
      <c r="J79" s="669"/>
      <c r="K79" s="105"/>
      <c r="L79" s="673"/>
      <c r="M79" s="674"/>
      <c r="N79" s="102"/>
      <c r="O79" s="103"/>
      <c r="P79" s="671"/>
      <c r="Q79" s="672"/>
      <c r="R79" s="669"/>
      <c r="S79" s="33">
        <v>0.66666666666666663</v>
      </c>
      <c r="T79" s="681" t="s">
        <v>312</v>
      </c>
      <c r="U79" s="682"/>
      <c r="V79" s="24" t="s">
        <v>103</v>
      </c>
      <c r="W79" s="25" t="s">
        <v>293</v>
      </c>
      <c r="X79" s="802"/>
      <c r="Y79" s="803"/>
      <c r="AA79" s="669"/>
      <c r="AB79" s="33"/>
      <c r="AC79" s="681"/>
      <c r="AD79" s="682"/>
      <c r="AE79" s="24"/>
      <c r="AF79" s="25"/>
      <c r="AG79" s="679" t="s">
        <v>302</v>
      </c>
      <c r="AH79" s="680"/>
    </row>
    <row r="80" spans="1:34" ht="16.5" customHeight="1">
      <c r="A80" s="669"/>
      <c r="B80" s="105"/>
      <c r="C80" s="673"/>
      <c r="D80" s="674"/>
      <c r="E80" s="102"/>
      <c r="F80" s="103"/>
      <c r="G80" s="693"/>
      <c r="H80" s="694"/>
      <c r="J80" s="669"/>
      <c r="K80" s="106"/>
      <c r="L80" s="673"/>
      <c r="M80" s="674"/>
      <c r="N80" s="102"/>
      <c r="O80" s="103"/>
      <c r="P80" s="671"/>
      <c r="Q80" s="672"/>
      <c r="R80" s="669"/>
      <c r="S80" s="33"/>
      <c r="T80" s="681"/>
      <c r="U80" s="682"/>
      <c r="V80" s="24"/>
      <c r="W80" s="25"/>
      <c r="X80" s="802"/>
      <c r="Y80" s="803"/>
      <c r="AA80" s="669"/>
      <c r="AB80" s="33">
        <v>0.625</v>
      </c>
      <c r="AC80" s="681" t="s">
        <v>313</v>
      </c>
      <c r="AD80" s="682"/>
      <c r="AE80" s="24" t="s">
        <v>111</v>
      </c>
      <c r="AF80" s="25"/>
      <c r="AG80" s="679"/>
      <c r="AH80" s="680"/>
    </row>
    <row r="81" spans="1:34" ht="16.5" customHeight="1">
      <c r="A81" s="669"/>
      <c r="B81" s="105"/>
      <c r="C81" s="673"/>
      <c r="D81" s="674"/>
      <c r="E81" s="102"/>
      <c r="F81" s="103"/>
      <c r="G81" s="693"/>
      <c r="H81" s="694"/>
      <c r="J81" s="669"/>
      <c r="K81" s="106"/>
      <c r="L81" s="673"/>
      <c r="M81" s="674"/>
      <c r="N81" s="102"/>
      <c r="O81" s="103"/>
      <c r="P81" s="671"/>
      <c r="Q81" s="672"/>
      <c r="R81" s="669"/>
      <c r="S81" s="33"/>
      <c r="T81" s="681"/>
      <c r="U81" s="682"/>
      <c r="V81" s="24"/>
      <c r="W81" s="25"/>
      <c r="X81" s="802"/>
      <c r="Y81" s="803"/>
      <c r="AA81" s="669"/>
      <c r="AB81" s="34"/>
      <c r="AC81" s="681"/>
      <c r="AD81" s="682"/>
      <c r="AE81" s="24"/>
      <c r="AF81" s="25"/>
      <c r="AG81" s="679"/>
      <c r="AH81" s="680"/>
    </row>
    <row r="82" spans="1:34" ht="16.5" customHeight="1">
      <c r="A82" s="670"/>
      <c r="B82" s="106"/>
      <c r="C82" s="673"/>
      <c r="D82" s="674"/>
      <c r="E82" s="102"/>
      <c r="F82" s="103"/>
      <c r="G82" s="671"/>
      <c r="H82" s="672"/>
      <c r="J82" s="670"/>
      <c r="K82" s="106"/>
      <c r="L82" s="673"/>
      <c r="M82" s="674"/>
      <c r="N82" s="102"/>
      <c r="O82" s="103"/>
      <c r="P82" s="671"/>
      <c r="Q82" s="672"/>
      <c r="R82" s="670"/>
      <c r="S82" s="34"/>
      <c r="T82" s="681"/>
      <c r="U82" s="682"/>
      <c r="V82" s="24"/>
      <c r="W82" s="25"/>
      <c r="X82" s="679"/>
      <c r="Y82" s="680"/>
      <c r="AA82" s="670"/>
      <c r="AB82" s="33">
        <v>0.66666666666666663</v>
      </c>
      <c r="AC82" s="681" t="s">
        <v>314</v>
      </c>
      <c r="AD82" s="682"/>
      <c r="AE82" s="24" t="s">
        <v>112</v>
      </c>
      <c r="AF82" s="25"/>
      <c r="AG82" s="679"/>
      <c r="AH82" s="680"/>
    </row>
    <row r="83" spans="1:34" ht="16.5" customHeight="1">
      <c r="A83" s="29" t="s">
        <v>101</v>
      </c>
      <c r="B83" s="104"/>
      <c r="C83" s="677"/>
      <c r="D83" s="678"/>
      <c r="E83" s="102"/>
      <c r="F83" s="103"/>
      <c r="G83" s="675"/>
      <c r="H83" s="676"/>
      <c r="J83" s="31" t="s">
        <v>101</v>
      </c>
      <c r="K83" s="104"/>
      <c r="L83" s="677"/>
      <c r="M83" s="678"/>
      <c r="N83" s="102"/>
      <c r="O83" s="103"/>
      <c r="P83" s="675"/>
      <c r="Q83" s="676"/>
      <c r="R83" s="29" t="s">
        <v>101</v>
      </c>
      <c r="S83" s="32">
        <v>0.72916666666666663</v>
      </c>
      <c r="T83" s="656" t="s">
        <v>291</v>
      </c>
      <c r="U83" s="657"/>
      <c r="V83" s="24" t="s">
        <v>109</v>
      </c>
      <c r="W83" s="25"/>
      <c r="X83" s="658"/>
      <c r="Y83" s="659"/>
      <c r="AA83" s="31" t="s">
        <v>101</v>
      </c>
      <c r="AB83" s="32">
        <v>0.72916666666666663</v>
      </c>
      <c r="AC83" s="656" t="s">
        <v>291</v>
      </c>
      <c r="AD83" s="657"/>
      <c r="AE83" s="24" t="s">
        <v>109</v>
      </c>
      <c r="AF83" s="25"/>
      <c r="AG83" s="658"/>
      <c r="AH83" s="659"/>
    </row>
    <row r="84" spans="1:34" ht="16.5" customHeight="1">
      <c r="A84" s="29" t="s">
        <v>102</v>
      </c>
      <c r="B84" s="104"/>
      <c r="C84" s="677"/>
      <c r="D84" s="678"/>
      <c r="E84" s="108" t="s">
        <v>103</v>
      </c>
      <c r="F84" s="109"/>
      <c r="G84" s="675"/>
      <c r="H84" s="676"/>
      <c r="J84" s="31" t="s">
        <v>102</v>
      </c>
      <c r="K84" s="104"/>
      <c r="L84" s="677"/>
      <c r="M84" s="678"/>
      <c r="N84" s="108" t="s">
        <v>103</v>
      </c>
      <c r="O84" s="109"/>
      <c r="P84" s="675"/>
      <c r="Q84" s="676"/>
      <c r="R84" s="29" t="s">
        <v>102</v>
      </c>
      <c r="S84" s="32">
        <v>0.77083333333333337</v>
      </c>
      <c r="T84" s="656"/>
      <c r="U84" s="657"/>
      <c r="V84" s="35" t="s">
        <v>103</v>
      </c>
      <c r="W84" s="36"/>
      <c r="X84" s="658"/>
      <c r="Y84" s="659"/>
      <c r="AA84" s="31" t="s">
        <v>102</v>
      </c>
      <c r="AB84" s="32"/>
      <c r="AC84" s="656"/>
      <c r="AD84" s="657"/>
      <c r="AE84" s="35" t="s">
        <v>103</v>
      </c>
      <c r="AF84" s="36"/>
      <c r="AG84" s="658"/>
      <c r="AH84" s="659"/>
    </row>
    <row r="85" spans="1:34" ht="16.5" customHeight="1">
      <c r="A85" s="22"/>
      <c r="B85" s="105"/>
      <c r="C85" s="673"/>
      <c r="D85" s="674"/>
      <c r="E85" s="102"/>
      <c r="F85" s="103"/>
      <c r="G85" s="671"/>
      <c r="H85" s="672"/>
      <c r="J85" s="26"/>
      <c r="K85" s="105"/>
      <c r="L85" s="673"/>
      <c r="M85" s="674"/>
      <c r="N85" s="102"/>
      <c r="O85" s="103"/>
      <c r="P85" s="671"/>
      <c r="Q85" s="672"/>
      <c r="R85" s="22"/>
      <c r="S85" s="33">
        <v>0.83333333333333337</v>
      </c>
      <c r="T85" s="681" t="s">
        <v>315</v>
      </c>
      <c r="U85" s="682"/>
      <c r="V85" s="24" t="s">
        <v>103</v>
      </c>
      <c r="W85" s="25" t="s">
        <v>293</v>
      </c>
      <c r="X85" s="679"/>
      <c r="Y85" s="680"/>
      <c r="AA85" s="26"/>
      <c r="AB85" s="33">
        <v>0.77083333333333337</v>
      </c>
      <c r="AC85" s="681" t="s">
        <v>316</v>
      </c>
      <c r="AD85" s="682"/>
      <c r="AE85" s="24" t="s">
        <v>110</v>
      </c>
      <c r="AF85" s="25" t="s">
        <v>293</v>
      </c>
      <c r="AG85" s="679"/>
      <c r="AH85" s="680"/>
    </row>
    <row r="86" spans="1:34" ht="16.5" customHeight="1">
      <c r="A86" s="22"/>
      <c r="B86" s="106"/>
      <c r="C86" s="673"/>
      <c r="D86" s="674"/>
      <c r="E86" s="102"/>
      <c r="F86" s="103"/>
      <c r="G86" s="671"/>
      <c r="H86" s="672"/>
      <c r="J86" s="26"/>
      <c r="K86" s="106"/>
      <c r="L86" s="673"/>
      <c r="M86" s="674"/>
      <c r="N86" s="102"/>
      <c r="O86" s="103"/>
      <c r="P86" s="671"/>
      <c r="Q86" s="672"/>
      <c r="R86" s="22"/>
      <c r="S86" s="34"/>
      <c r="T86" s="681"/>
      <c r="U86" s="682"/>
      <c r="V86" s="24"/>
      <c r="W86" s="25"/>
      <c r="X86" s="679"/>
      <c r="Y86" s="680"/>
      <c r="AA86" s="26"/>
      <c r="AB86" s="33">
        <v>0.83333333333333337</v>
      </c>
      <c r="AC86" s="681" t="s">
        <v>315</v>
      </c>
      <c r="AD86" s="682"/>
      <c r="AE86" s="24"/>
      <c r="AF86" s="25" t="s">
        <v>293</v>
      </c>
      <c r="AG86" s="679"/>
      <c r="AH86" s="680"/>
    </row>
    <row r="87" spans="1:34" ht="16.5" customHeight="1">
      <c r="A87" s="22"/>
      <c r="B87" s="106"/>
      <c r="C87" s="673"/>
      <c r="D87" s="674"/>
      <c r="E87" s="102"/>
      <c r="F87" s="103"/>
      <c r="G87" s="671"/>
      <c r="H87" s="672"/>
      <c r="J87" s="26"/>
      <c r="K87" s="106"/>
      <c r="L87" s="673"/>
      <c r="M87" s="674"/>
      <c r="N87" s="102"/>
      <c r="O87" s="103"/>
      <c r="P87" s="671"/>
      <c r="Q87" s="672"/>
      <c r="R87" s="22"/>
      <c r="S87" s="34"/>
      <c r="T87" s="681"/>
      <c r="U87" s="682"/>
      <c r="V87" s="24"/>
      <c r="W87" s="25"/>
      <c r="X87" s="679"/>
      <c r="Y87" s="680"/>
      <c r="AA87" s="26"/>
      <c r="AB87" s="34"/>
      <c r="AC87" s="681"/>
      <c r="AD87" s="682"/>
      <c r="AE87" s="24"/>
      <c r="AF87" s="25"/>
      <c r="AG87" s="679"/>
      <c r="AH87" s="680"/>
    </row>
    <row r="88" spans="1:34" ht="16.5" customHeight="1">
      <c r="A88" s="29" t="s">
        <v>104</v>
      </c>
      <c r="B88" s="104"/>
      <c r="C88" s="677"/>
      <c r="D88" s="678"/>
      <c r="E88" s="102"/>
      <c r="F88" s="103"/>
      <c r="G88" s="675"/>
      <c r="H88" s="676"/>
      <c r="J88" s="31" t="s">
        <v>104</v>
      </c>
      <c r="K88" s="104"/>
      <c r="L88" s="677"/>
      <c r="M88" s="678"/>
      <c r="N88" s="102"/>
      <c r="O88" s="103"/>
      <c r="P88" s="675"/>
      <c r="Q88" s="676"/>
      <c r="R88" s="29" t="s">
        <v>104</v>
      </c>
      <c r="S88" s="32">
        <v>0.875</v>
      </c>
      <c r="T88" s="656" t="s">
        <v>317</v>
      </c>
      <c r="U88" s="657"/>
      <c r="V88" s="24" t="s">
        <v>304</v>
      </c>
      <c r="W88" s="25"/>
      <c r="X88" s="658"/>
      <c r="Y88" s="659"/>
      <c r="AA88" s="31" t="s">
        <v>104</v>
      </c>
      <c r="AB88" s="32">
        <v>0.875</v>
      </c>
      <c r="AC88" s="656" t="s">
        <v>318</v>
      </c>
      <c r="AD88" s="657"/>
      <c r="AE88" s="24" t="s">
        <v>319</v>
      </c>
      <c r="AF88" s="25"/>
      <c r="AG88" s="658"/>
      <c r="AH88" s="659"/>
    </row>
    <row r="89" spans="1:34" ht="16.5" customHeight="1">
      <c r="A89" s="37"/>
      <c r="B89" s="101"/>
      <c r="C89" s="654"/>
      <c r="D89" s="655"/>
      <c r="E89" s="110"/>
      <c r="F89" s="103"/>
      <c r="G89" s="652"/>
      <c r="H89" s="653"/>
      <c r="J89" s="39"/>
      <c r="K89" s="101"/>
      <c r="L89" s="654"/>
      <c r="M89" s="655"/>
      <c r="N89" s="102"/>
      <c r="O89" s="103"/>
      <c r="P89" s="652"/>
      <c r="Q89" s="653"/>
      <c r="R89" s="37"/>
      <c r="S89" s="28"/>
      <c r="T89" s="650"/>
      <c r="U89" s="651"/>
      <c r="V89" s="38"/>
      <c r="W89" s="25"/>
      <c r="X89" s="648"/>
      <c r="Y89" s="649"/>
      <c r="AA89" s="39"/>
      <c r="AB89" s="28"/>
      <c r="AC89" s="650"/>
      <c r="AD89" s="651"/>
      <c r="AE89" s="24"/>
      <c r="AF89" s="25"/>
      <c r="AG89" s="648"/>
      <c r="AH89" s="649"/>
    </row>
    <row r="90" spans="1:34" ht="10.5" customHeight="1">
      <c r="J90" s="40"/>
      <c r="K90" s="710"/>
      <c r="L90" s="710"/>
      <c r="M90" s="710"/>
      <c r="N90" s="41"/>
      <c r="O90" s="42"/>
      <c r="P90" s="709"/>
      <c r="Q90" s="709"/>
      <c r="AA90" s="40"/>
      <c r="AB90" s="710"/>
      <c r="AC90" s="710"/>
      <c r="AD90" s="710"/>
      <c r="AE90" s="41"/>
      <c r="AF90" s="42"/>
      <c r="AG90" s="709"/>
      <c r="AH90" s="709"/>
    </row>
    <row r="91" spans="1:34" ht="10.5" customHeight="1">
      <c r="A91" s="695" t="s">
        <v>271</v>
      </c>
      <c r="B91" s="696"/>
      <c r="C91" s="705" t="str">
        <f>IF(基本情報!Q5&lt;=基本情報!F5+4,"",基本情報!$F$5+5)</f>
        <v/>
      </c>
      <c r="D91" s="705"/>
      <c r="E91" s="705"/>
      <c r="F91" s="705"/>
      <c r="G91" s="705"/>
      <c r="H91" s="706"/>
      <c r="J91" s="699" t="s">
        <v>106</v>
      </c>
      <c r="K91" s="700"/>
      <c r="L91" s="700"/>
      <c r="M91" s="700"/>
      <c r="N91" s="700"/>
      <c r="O91" s="700"/>
      <c r="P91" s="700"/>
      <c r="Q91" s="701"/>
      <c r="R91" s="695" t="s">
        <v>105</v>
      </c>
      <c r="S91" s="696"/>
      <c r="T91" s="804" t="s">
        <v>320</v>
      </c>
      <c r="U91" s="804"/>
      <c r="V91" s="804"/>
      <c r="W91" s="804"/>
      <c r="X91" s="804"/>
      <c r="Y91" s="805"/>
      <c r="AA91" s="699" t="s">
        <v>106</v>
      </c>
      <c r="AB91" s="700"/>
      <c r="AC91" s="700"/>
      <c r="AD91" s="700"/>
      <c r="AE91" s="700"/>
      <c r="AF91" s="700"/>
      <c r="AG91" s="700"/>
      <c r="AH91" s="701"/>
    </row>
    <row r="92" spans="1:34" ht="10.5" customHeight="1">
      <c r="A92" s="697"/>
      <c r="B92" s="698"/>
      <c r="C92" s="707"/>
      <c r="D92" s="707"/>
      <c r="E92" s="707"/>
      <c r="F92" s="707"/>
      <c r="G92" s="707"/>
      <c r="H92" s="708"/>
      <c r="J92" s="702"/>
      <c r="K92" s="703"/>
      <c r="L92" s="703"/>
      <c r="M92" s="703"/>
      <c r="N92" s="703"/>
      <c r="O92" s="703"/>
      <c r="P92" s="703"/>
      <c r="Q92" s="704"/>
      <c r="R92" s="697"/>
      <c r="S92" s="698"/>
      <c r="T92" s="806"/>
      <c r="U92" s="806"/>
      <c r="V92" s="806"/>
      <c r="W92" s="806"/>
      <c r="X92" s="806"/>
      <c r="Y92" s="807"/>
      <c r="AA92" s="702"/>
      <c r="AB92" s="703"/>
      <c r="AC92" s="703"/>
      <c r="AD92" s="703"/>
      <c r="AE92" s="703"/>
      <c r="AF92" s="703"/>
      <c r="AG92" s="703"/>
      <c r="AH92" s="704"/>
    </row>
    <row r="93" spans="1:34" ht="28.5" customHeight="1">
      <c r="A93" s="18"/>
      <c r="B93" s="19" t="s">
        <v>93</v>
      </c>
      <c r="C93" s="632" t="s">
        <v>94</v>
      </c>
      <c r="D93" s="633"/>
      <c r="E93" s="20" t="s">
        <v>95</v>
      </c>
      <c r="F93" s="21" t="s">
        <v>380</v>
      </c>
      <c r="G93" s="630" t="s">
        <v>96</v>
      </c>
      <c r="H93" s="631"/>
      <c r="J93" s="731" t="s">
        <v>107</v>
      </c>
      <c r="K93" s="732"/>
      <c r="L93" s="733"/>
      <c r="M93" s="43" t="s">
        <v>108</v>
      </c>
      <c r="N93" s="731" t="s">
        <v>107</v>
      </c>
      <c r="O93" s="732"/>
      <c r="P93" s="733"/>
      <c r="Q93" s="44" t="s">
        <v>108</v>
      </c>
      <c r="R93" s="18"/>
      <c r="S93" s="19" t="s">
        <v>93</v>
      </c>
      <c r="T93" s="632" t="s">
        <v>94</v>
      </c>
      <c r="U93" s="633"/>
      <c r="V93" s="20" t="s">
        <v>95</v>
      </c>
      <c r="W93" s="21" t="s">
        <v>380</v>
      </c>
      <c r="X93" s="630" t="s">
        <v>96</v>
      </c>
      <c r="Y93" s="631"/>
      <c r="AA93" s="731" t="s">
        <v>107</v>
      </c>
      <c r="AB93" s="732"/>
      <c r="AC93" s="733"/>
      <c r="AD93" s="43" t="s">
        <v>108</v>
      </c>
      <c r="AE93" s="731" t="s">
        <v>107</v>
      </c>
      <c r="AF93" s="732"/>
      <c r="AG93" s="733"/>
      <c r="AH93" s="44" t="s">
        <v>108</v>
      </c>
    </row>
    <row r="94" spans="1:34" ht="16.5" customHeight="1">
      <c r="A94" s="22"/>
      <c r="B94" s="112"/>
      <c r="C94" s="729"/>
      <c r="D94" s="730"/>
      <c r="E94" s="102"/>
      <c r="F94" s="103"/>
      <c r="G94" s="664"/>
      <c r="H94" s="665"/>
      <c r="J94" s="721"/>
      <c r="K94" s="722"/>
      <c r="L94" s="723"/>
      <c r="M94" s="719"/>
      <c r="N94" s="713"/>
      <c r="O94" s="714"/>
      <c r="P94" s="715"/>
      <c r="Q94" s="711"/>
      <c r="R94" s="22"/>
      <c r="S94" s="27">
        <v>0.25</v>
      </c>
      <c r="T94" s="734" t="s">
        <v>321</v>
      </c>
      <c r="U94" s="735"/>
      <c r="V94" s="24"/>
      <c r="W94" s="25"/>
      <c r="X94" s="660"/>
      <c r="Y94" s="661"/>
      <c r="AA94" s="736" t="s">
        <v>322</v>
      </c>
      <c r="AB94" s="737"/>
      <c r="AC94" s="738"/>
      <c r="AD94" s="742">
        <v>6</v>
      </c>
      <c r="AE94" s="744"/>
      <c r="AF94" s="745"/>
      <c r="AG94" s="746"/>
      <c r="AH94" s="778"/>
    </row>
    <row r="95" spans="1:34" ht="16.5" customHeight="1">
      <c r="A95" s="22"/>
      <c r="B95" s="101"/>
      <c r="C95" s="727"/>
      <c r="D95" s="728"/>
      <c r="E95" s="102"/>
      <c r="F95" s="103"/>
      <c r="G95" s="652"/>
      <c r="H95" s="653"/>
      <c r="J95" s="724"/>
      <c r="K95" s="725"/>
      <c r="L95" s="726"/>
      <c r="M95" s="720"/>
      <c r="N95" s="716"/>
      <c r="O95" s="717"/>
      <c r="P95" s="718"/>
      <c r="Q95" s="712"/>
      <c r="R95" s="22"/>
      <c r="S95" s="28"/>
      <c r="T95" s="788"/>
      <c r="U95" s="789"/>
      <c r="V95" s="24"/>
      <c r="W95" s="25"/>
      <c r="X95" s="648"/>
      <c r="Y95" s="649"/>
      <c r="AA95" s="739"/>
      <c r="AB95" s="740"/>
      <c r="AC95" s="741"/>
      <c r="AD95" s="743"/>
      <c r="AE95" s="747"/>
      <c r="AF95" s="748"/>
      <c r="AG95" s="749"/>
      <c r="AH95" s="779"/>
    </row>
    <row r="96" spans="1:34" ht="16.5" customHeight="1">
      <c r="A96" s="29" t="s">
        <v>97</v>
      </c>
      <c r="B96" s="104"/>
      <c r="C96" s="765"/>
      <c r="D96" s="766"/>
      <c r="E96" s="102"/>
      <c r="F96" s="103"/>
      <c r="G96" s="675"/>
      <c r="H96" s="676"/>
      <c r="J96" s="763"/>
      <c r="K96" s="714"/>
      <c r="L96" s="715"/>
      <c r="M96" s="719"/>
      <c r="N96" s="713"/>
      <c r="O96" s="714"/>
      <c r="P96" s="715"/>
      <c r="Q96" s="711"/>
      <c r="R96" s="29" t="s">
        <v>97</v>
      </c>
      <c r="S96" s="32">
        <v>0.3125</v>
      </c>
      <c r="T96" s="752" t="s">
        <v>291</v>
      </c>
      <c r="U96" s="753"/>
      <c r="V96" s="24" t="s">
        <v>109</v>
      </c>
      <c r="W96" s="25"/>
      <c r="X96" s="658"/>
      <c r="Y96" s="659"/>
      <c r="AA96" s="790"/>
      <c r="AB96" s="745"/>
      <c r="AC96" s="746"/>
      <c r="AD96" s="742"/>
      <c r="AE96" s="744"/>
      <c r="AF96" s="745"/>
      <c r="AG96" s="746"/>
      <c r="AH96" s="778"/>
    </row>
    <row r="97" spans="1:34" ht="16.5" customHeight="1">
      <c r="A97" s="756" t="s">
        <v>98</v>
      </c>
      <c r="B97" s="105"/>
      <c r="C97" s="754"/>
      <c r="D97" s="755"/>
      <c r="E97" s="102"/>
      <c r="F97" s="103"/>
      <c r="G97" s="671"/>
      <c r="H97" s="672"/>
      <c r="J97" s="764"/>
      <c r="K97" s="717"/>
      <c r="L97" s="718"/>
      <c r="M97" s="720"/>
      <c r="N97" s="716"/>
      <c r="O97" s="717"/>
      <c r="P97" s="718"/>
      <c r="Q97" s="712"/>
      <c r="R97" s="756" t="s">
        <v>98</v>
      </c>
      <c r="S97" s="33">
        <v>0.33333333333333331</v>
      </c>
      <c r="T97" s="772" t="s">
        <v>323</v>
      </c>
      <c r="U97" s="773"/>
      <c r="V97" s="24"/>
      <c r="W97" s="25"/>
      <c r="X97" s="679"/>
      <c r="Y97" s="680"/>
      <c r="AA97" s="791"/>
      <c r="AB97" s="748"/>
      <c r="AC97" s="749"/>
      <c r="AD97" s="743"/>
      <c r="AE97" s="747"/>
      <c r="AF97" s="748"/>
      <c r="AG97" s="749"/>
      <c r="AH97" s="779"/>
    </row>
    <row r="98" spans="1:34" ht="16.5" customHeight="1">
      <c r="A98" s="757"/>
      <c r="B98" s="105"/>
      <c r="C98" s="754"/>
      <c r="D98" s="755"/>
      <c r="E98" s="102"/>
      <c r="F98" s="103"/>
      <c r="G98" s="671"/>
      <c r="H98" s="672"/>
      <c r="J98" s="721"/>
      <c r="K98" s="722"/>
      <c r="L98" s="723"/>
      <c r="M98" s="761"/>
      <c r="N98" s="713"/>
      <c r="O98" s="714"/>
      <c r="P98" s="715"/>
      <c r="Q98" s="759"/>
      <c r="R98" s="757"/>
      <c r="S98" s="33">
        <v>0.39583333333333331</v>
      </c>
      <c r="T98" s="772" t="s">
        <v>324</v>
      </c>
      <c r="U98" s="773"/>
      <c r="V98" s="24" t="s">
        <v>103</v>
      </c>
      <c r="W98" s="25" t="s">
        <v>293</v>
      </c>
      <c r="X98" s="679"/>
      <c r="Y98" s="680"/>
      <c r="AA98" s="736"/>
      <c r="AB98" s="737"/>
      <c r="AC98" s="738"/>
      <c r="AD98" s="776"/>
      <c r="AE98" s="744"/>
      <c r="AF98" s="745"/>
      <c r="AG98" s="746"/>
      <c r="AH98" s="774"/>
    </row>
    <row r="99" spans="1:34" ht="16.5" customHeight="1">
      <c r="A99" s="757"/>
      <c r="B99" s="105"/>
      <c r="C99" s="754"/>
      <c r="D99" s="755"/>
      <c r="E99" s="102"/>
      <c r="F99" s="103"/>
      <c r="G99" s="671"/>
      <c r="H99" s="672"/>
      <c r="J99" s="724"/>
      <c r="K99" s="725"/>
      <c r="L99" s="726"/>
      <c r="M99" s="762"/>
      <c r="N99" s="716"/>
      <c r="O99" s="717"/>
      <c r="P99" s="718"/>
      <c r="Q99" s="760"/>
      <c r="R99" s="757"/>
      <c r="S99" s="33"/>
      <c r="T99" s="772"/>
      <c r="U99" s="773"/>
      <c r="V99" s="24"/>
      <c r="W99" s="25"/>
      <c r="X99" s="679"/>
      <c r="Y99" s="680"/>
      <c r="AA99" s="739"/>
      <c r="AB99" s="740"/>
      <c r="AC99" s="741"/>
      <c r="AD99" s="777"/>
      <c r="AE99" s="747"/>
      <c r="AF99" s="748"/>
      <c r="AG99" s="749"/>
      <c r="AH99" s="775"/>
    </row>
    <row r="100" spans="1:34" ht="16.5" customHeight="1">
      <c r="A100" s="757"/>
      <c r="B100" s="105"/>
      <c r="C100" s="754"/>
      <c r="D100" s="755"/>
      <c r="E100" s="102"/>
      <c r="F100" s="103"/>
      <c r="G100" s="671"/>
      <c r="H100" s="672"/>
      <c r="J100" s="751"/>
      <c r="K100" s="751"/>
      <c r="L100" s="751"/>
      <c r="M100" s="750"/>
      <c r="N100" s="767"/>
      <c r="O100" s="767"/>
      <c r="P100" s="767"/>
      <c r="Q100" s="750"/>
      <c r="R100" s="757"/>
      <c r="S100" s="33">
        <v>0.45833333333333331</v>
      </c>
      <c r="T100" s="772" t="s">
        <v>315</v>
      </c>
      <c r="U100" s="773"/>
      <c r="V100" s="24" t="s">
        <v>103</v>
      </c>
      <c r="W100" s="25" t="s">
        <v>293</v>
      </c>
      <c r="X100" s="679"/>
      <c r="Y100" s="680"/>
      <c r="AA100" s="770"/>
      <c r="AB100" s="770"/>
      <c r="AC100" s="770"/>
      <c r="AD100" s="768"/>
      <c r="AE100" s="771"/>
      <c r="AF100" s="771"/>
      <c r="AG100" s="771"/>
      <c r="AH100" s="768"/>
    </row>
    <row r="101" spans="1:34" ht="16.5" customHeight="1">
      <c r="A101" s="758"/>
      <c r="B101" s="106"/>
      <c r="C101" s="754"/>
      <c r="D101" s="755"/>
      <c r="E101" s="102"/>
      <c r="F101" s="103"/>
      <c r="G101" s="671"/>
      <c r="H101" s="672"/>
      <c r="J101" s="751"/>
      <c r="K101" s="751"/>
      <c r="L101" s="751"/>
      <c r="M101" s="750"/>
      <c r="N101" s="767"/>
      <c r="O101" s="767"/>
      <c r="P101" s="767"/>
      <c r="Q101" s="750"/>
      <c r="R101" s="758"/>
      <c r="S101" s="34"/>
      <c r="T101" s="772"/>
      <c r="U101" s="773"/>
      <c r="V101" s="24"/>
      <c r="W101" s="25"/>
      <c r="X101" s="679"/>
      <c r="Y101" s="680"/>
      <c r="AA101" s="770"/>
      <c r="AB101" s="770"/>
      <c r="AC101" s="770"/>
      <c r="AD101" s="768"/>
      <c r="AE101" s="771"/>
      <c r="AF101" s="771"/>
      <c r="AG101" s="771"/>
      <c r="AH101" s="768"/>
    </row>
    <row r="102" spans="1:34" ht="16.5" customHeight="1">
      <c r="A102" s="31" t="s">
        <v>99</v>
      </c>
      <c r="B102" s="104"/>
      <c r="C102" s="765"/>
      <c r="D102" s="766"/>
      <c r="E102" s="102"/>
      <c r="F102" s="103"/>
      <c r="G102" s="675"/>
      <c r="H102" s="676"/>
      <c r="J102" s="770"/>
      <c r="K102" s="770"/>
      <c r="L102" s="770"/>
      <c r="M102" s="768"/>
      <c r="N102" s="771"/>
      <c r="O102" s="771"/>
      <c r="P102" s="771"/>
      <c r="Q102" s="768"/>
      <c r="R102" s="31" t="s">
        <v>99</v>
      </c>
      <c r="S102" s="32">
        <v>0.5</v>
      </c>
      <c r="T102" s="752" t="s">
        <v>291</v>
      </c>
      <c r="U102" s="753"/>
      <c r="V102" s="24" t="s">
        <v>109</v>
      </c>
      <c r="W102" s="25"/>
      <c r="X102" s="658"/>
      <c r="Y102" s="659"/>
      <c r="AA102" s="770"/>
      <c r="AB102" s="770"/>
      <c r="AC102" s="770"/>
      <c r="AD102" s="768"/>
      <c r="AE102" s="771"/>
      <c r="AF102" s="771"/>
      <c r="AG102" s="771"/>
      <c r="AH102" s="768"/>
    </row>
    <row r="103" spans="1:34" ht="16.5" customHeight="1">
      <c r="A103" s="756" t="s">
        <v>100</v>
      </c>
      <c r="B103" s="105"/>
      <c r="C103" s="754"/>
      <c r="D103" s="755"/>
      <c r="E103" s="102"/>
      <c r="F103" s="103"/>
      <c r="G103" s="671"/>
      <c r="H103" s="672"/>
      <c r="J103" s="770"/>
      <c r="K103" s="770"/>
      <c r="L103" s="770"/>
      <c r="M103" s="768"/>
      <c r="N103" s="771"/>
      <c r="O103" s="771"/>
      <c r="P103" s="771"/>
      <c r="Q103" s="768"/>
      <c r="R103" s="756" t="s">
        <v>100</v>
      </c>
      <c r="S103" s="33">
        <v>0.5625</v>
      </c>
      <c r="T103" s="772" t="s">
        <v>325</v>
      </c>
      <c r="U103" s="773"/>
      <c r="V103" s="24" t="s">
        <v>103</v>
      </c>
      <c r="W103" s="25"/>
      <c r="X103" s="679"/>
      <c r="Y103" s="680"/>
      <c r="AA103" s="770"/>
      <c r="AB103" s="770"/>
      <c r="AC103" s="770"/>
      <c r="AD103" s="768"/>
      <c r="AE103" s="771"/>
      <c r="AF103" s="771"/>
      <c r="AG103" s="771"/>
      <c r="AH103" s="768"/>
    </row>
    <row r="104" spans="1:34" ht="16.5" customHeight="1">
      <c r="A104" s="757"/>
      <c r="B104" s="105"/>
      <c r="C104" s="754"/>
      <c r="D104" s="755"/>
      <c r="E104" s="102"/>
      <c r="F104" s="103"/>
      <c r="G104" s="671"/>
      <c r="H104" s="672"/>
      <c r="J104" s="771"/>
      <c r="K104" s="771"/>
      <c r="L104" s="771"/>
      <c r="M104" s="768"/>
      <c r="N104" s="769"/>
      <c r="O104" s="769"/>
      <c r="P104" s="769"/>
      <c r="Q104" s="768"/>
      <c r="R104" s="757"/>
      <c r="S104" s="33"/>
      <c r="T104" s="772"/>
      <c r="U104" s="773"/>
      <c r="V104" s="24"/>
      <c r="W104" s="25"/>
      <c r="X104" s="679"/>
      <c r="Y104" s="680"/>
      <c r="AA104" s="771"/>
      <c r="AB104" s="771"/>
      <c r="AC104" s="771"/>
      <c r="AD104" s="768"/>
      <c r="AE104" s="769"/>
      <c r="AF104" s="769"/>
      <c r="AG104" s="769"/>
      <c r="AH104" s="768"/>
    </row>
    <row r="105" spans="1:34" ht="16.5" customHeight="1">
      <c r="A105" s="757"/>
      <c r="B105" s="106"/>
      <c r="C105" s="754"/>
      <c r="D105" s="755"/>
      <c r="E105" s="102"/>
      <c r="F105" s="103"/>
      <c r="G105" s="671"/>
      <c r="H105" s="672"/>
      <c r="J105" s="771"/>
      <c r="K105" s="771"/>
      <c r="L105" s="771"/>
      <c r="M105" s="768"/>
      <c r="N105" s="769"/>
      <c r="O105" s="769"/>
      <c r="P105" s="769"/>
      <c r="Q105" s="768"/>
      <c r="R105" s="757"/>
      <c r="S105" s="34"/>
      <c r="T105" s="772"/>
      <c r="U105" s="773"/>
      <c r="V105" s="24"/>
      <c r="W105" s="25"/>
      <c r="X105" s="679"/>
      <c r="Y105" s="680"/>
      <c r="AA105" s="771"/>
      <c r="AB105" s="771"/>
      <c r="AC105" s="771"/>
      <c r="AD105" s="768"/>
      <c r="AE105" s="769"/>
      <c r="AF105" s="769"/>
      <c r="AG105" s="769"/>
      <c r="AH105" s="768"/>
    </row>
    <row r="106" spans="1:34" ht="16.5" customHeight="1">
      <c r="A106" s="757"/>
      <c r="B106" s="106"/>
      <c r="C106" s="754"/>
      <c r="D106" s="755"/>
      <c r="E106" s="102"/>
      <c r="F106" s="103"/>
      <c r="G106" s="671"/>
      <c r="H106" s="672"/>
      <c r="J106" s="770"/>
      <c r="K106" s="770"/>
      <c r="L106" s="770"/>
      <c r="M106" s="768"/>
      <c r="N106" s="769"/>
      <c r="O106" s="769"/>
      <c r="P106" s="769"/>
      <c r="Q106" s="768"/>
      <c r="R106" s="757"/>
      <c r="S106" s="34"/>
      <c r="T106" s="772"/>
      <c r="U106" s="773"/>
      <c r="V106" s="24"/>
      <c r="W106" s="25"/>
      <c r="X106" s="679"/>
      <c r="Y106" s="680"/>
      <c r="AA106" s="770"/>
      <c r="AB106" s="770"/>
      <c r="AC106" s="770"/>
      <c r="AD106" s="768"/>
      <c r="AE106" s="769"/>
      <c r="AF106" s="769"/>
      <c r="AG106" s="769"/>
      <c r="AH106" s="768"/>
    </row>
    <row r="107" spans="1:34" ht="16.5" customHeight="1">
      <c r="A107" s="757"/>
      <c r="B107" s="106"/>
      <c r="C107" s="754"/>
      <c r="D107" s="755"/>
      <c r="E107" s="102"/>
      <c r="F107" s="103"/>
      <c r="G107" s="671"/>
      <c r="H107" s="672"/>
      <c r="J107" s="770"/>
      <c r="K107" s="770"/>
      <c r="L107" s="770"/>
      <c r="M107" s="768"/>
      <c r="N107" s="769"/>
      <c r="O107" s="769"/>
      <c r="P107" s="769"/>
      <c r="Q107" s="768"/>
      <c r="R107" s="757"/>
      <c r="S107" s="34"/>
      <c r="T107" s="772"/>
      <c r="U107" s="773"/>
      <c r="V107" s="24"/>
      <c r="W107" s="25"/>
      <c r="X107" s="679"/>
      <c r="Y107" s="680"/>
      <c r="AA107" s="770"/>
      <c r="AB107" s="770"/>
      <c r="AC107" s="770"/>
      <c r="AD107" s="768"/>
      <c r="AE107" s="769"/>
      <c r="AF107" s="769"/>
      <c r="AG107" s="769"/>
      <c r="AH107" s="768"/>
    </row>
    <row r="108" spans="1:34" ht="16.5" customHeight="1">
      <c r="A108" s="758"/>
      <c r="B108" s="106"/>
      <c r="C108" s="754"/>
      <c r="D108" s="755"/>
      <c r="E108" s="102"/>
      <c r="F108" s="103"/>
      <c r="G108" s="671"/>
      <c r="H108" s="672"/>
      <c r="R108" s="758"/>
      <c r="S108" s="34"/>
      <c r="T108" s="772"/>
      <c r="U108" s="773"/>
      <c r="V108" s="24"/>
      <c r="W108" s="25"/>
      <c r="X108" s="679"/>
      <c r="Y108" s="680"/>
    </row>
    <row r="109" spans="1:34" ht="16.5" customHeight="1">
      <c r="A109" s="29" t="s">
        <v>101</v>
      </c>
      <c r="B109" s="107"/>
      <c r="C109" s="765"/>
      <c r="D109" s="766"/>
      <c r="E109" s="102"/>
      <c r="F109" s="103"/>
      <c r="G109" s="675"/>
      <c r="H109" s="676"/>
      <c r="R109" s="29" t="s">
        <v>101</v>
      </c>
      <c r="S109" s="30"/>
      <c r="T109" s="752"/>
      <c r="U109" s="753"/>
      <c r="V109" s="24"/>
      <c r="W109" s="25"/>
      <c r="X109" s="658"/>
      <c r="Y109" s="659"/>
    </row>
    <row r="110" spans="1:34" ht="16.5" customHeight="1">
      <c r="A110" s="29" t="s">
        <v>102</v>
      </c>
      <c r="B110" s="107"/>
      <c r="C110" s="765"/>
      <c r="D110" s="766"/>
      <c r="E110" s="108" t="s">
        <v>103</v>
      </c>
      <c r="F110" s="109"/>
      <c r="G110" s="675"/>
      <c r="H110" s="676"/>
      <c r="R110" s="29" t="s">
        <v>102</v>
      </c>
      <c r="S110" s="30"/>
      <c r="T110" s="752"/>
      <c r="U110" s="753"/>
      <c r="V110" s="35" t="s">
        <v>103</v>
      </c>
      <c r="W110" s="36"/>
      <c r="X110" s="658"/>
      <c r="Y110" s="659"/>
    </row>
    <row r="111" spans="1:34" ht="16.5" customHeight="1">
      <c r="A111" s="22"/>
      <c r="B111" s="106"/>
      <c r="C111" s="754"/>
      <c r="D111" s="755"/>
      <c r="E111" s="102"/>
      <c r="F111" s="103"/>
      <c r="G111" s="671"/>
      <c r="H111" s="672"/>
      <c r="J111" s="780"/>
      <c r="K111" s="780"/>
      <c r="L111" s="780"/>
      <c r="M111" s="780"/>
      <c r="N111" s="780"/>
      <c r="O111" s="780"/>
      <c r="P111" s="780"/>
      <c r="Q111" s="780"/>
      <c r="R111" s="22"/>
      <c r="S111" s="34"/>
      <c r="T111" s="772"/>
      <c r="U111" s="773"/>
      <c r="V111" s="24"/>
      <c r="W111" s="25"/>
      <c r="X111" s="679"/>
      <c r="Y111" s="680"/>
      <c r="AA111" s="780"/>
      <c r="AB111" s="780"/>
      <c r="AC111" s="780"/>
      <c r="AD111" s="780"/>
      <c r="AE111" s="780"/>
      <c r="AF111" s="780"/>
      <c r="AG111" s="780"/>
      <c r="AH111" s="780"/>
    </row>
    <row r="112" spans="1:34" ht="16.5" customHeight="1">
      <c r="A112" s="22"/>
      <c r="B112" s="106"/>
      <c r="C112" s="754"/>
      <c r="D112" s="755"/>
      <c r="E112" s="102"/>
      <c r="F112" s="103"/>
      <c r="G112" s="671"/>
      <c r="H112" s="672"/>
      <c r="J112" s="785" t="s">
        <v>113</v>
      </c>
      <c r="K112" s="786"/>
      <c r="L112" s="786"/>
      <c r="M112" s="786"/>
      <c r="N112" s="786"/>
      <c r="O112" s="786"/>
      <c r="P112" s="786"/>
      <c r="Q112" s="787"/>
      <c r="R112" s="22"/>
      <c r="S112" s="34"/>
      <c r="T112" s="772"/>
      <c r="U112" s="773"/>
      <c r="V112" s="24"/>
      <c r="W112" s="25"/>
      <c r="X112" s="679"/>
      <c r="Y112" s="680"/>
      <c r="AA112" s="785" t="s">
        <v>113</v>
      </c>
      <c r="AB112" s="786"/>
      <c r="AC112" s="786"/>
      <c r="AD112" s="786"/>
      <c r="AE112" s="786"/>
      <c r="AF112" s="786"/>
      <c r="AG112" s="786"/>
      <c r="AH112" s="787"/>
    </row>
    <row r="113" spans="1:34" ht="16.5" customHeight="1">
      <c r="A113" s="22"/>
      <c r="B113" s="106"/>
      <c r="C113" s="754"/>
      <c r="D113" s="755"/>
      <c r="E113" s="102"/>
      <c r="F113" s="103"/>
      <c r="G113" s="671"/>
      <c r="H113" s="672"/>
      <c r="J113" s="183" t="s">
        <v>266</v>
      </c>
      <c r="K113" s="783" t="s">
        <v>134</v>
      </c>
      <c r="L113" s="783"/>
      <c r="M113" s="783"/>
      <c r="N113" s="186" t="s">
        <v>266</v>
      </c>
      <c r="O113" s="783" t="s">
        <v>133</v>
      </c>
      <c r="P113" s="783"/>
      <c r="Q113" s="784"/>
      <c r="R113" s="22"/>
      <c r="S113" s="34"/>
      <c r="T113" s="772"/>
      <c r="U113" s="773"/>
      <c r="V113" s="24"/>
      <c r="W113" s="25"/>
      <c r="X113" s="679"/>
      <c r="Y113" s="680"/>
      <c r="AA113" s="45" t="s">
        <v>326</v>
      </c>
      <c r="AB113" s="46"/>
      <c r="AC113" s="46"/>
      <c r="AD113" s="46"/>
      <c r="AE113" s="46"/>
      <c r="AF113" s="46"/>
      <c r="AG113" s="46"/>
      <c r="AH113" s="47"/>
    </row>
    <row r="114" spans="1:34" ht="16.5" customHeight="1">
      <c r="A114" s="29" t="s">
        <v>104</v>
      </c>
      <c r="B114" s="107"/>
      <c r="C114" s="765"/>
      <c r="D114" s="766"/>
      <c r="E114" s="102"/>
      <c r="F114" s="103"/>
      <c r="G114" s="675"/>
      <c r="H114" s="676"/>
      <c r="J114" s="184" t="s">
        <v>266</v>
      </c>
      <c r="K114" s="446" t="s">
        <v>439</v>
      </c>
      <c r="L114" s="446"/>
      <c r="M114" s="446"/>
      <c r="N114" s="187" t="s">
        <v>266</v>
      </c>
      <c r="O114" s="446" t="s">
        <v>135</v>
      </c>
      <c r="P114" s="446"/>
      <c r="Q114" s="782"/>
      <c r="R114" s="29" t="s">
        <v>104</v>
      </c>
      <c r="S114" s="30"/>
      <c r="T114" s="752"/>
      <c r="U114" s="753"/>
      <c r="V114" s="24"/>
      <c r="W114" s="25"/>
      <c r="X114" s="658"/>
      <c r="Y114" s="659"/>
      <c r="AA114" s="48" t="s">
        <v>327</v>
      </c>
      <c r="AB114" s="49"/>
      <c r="AC114" s="49"/>
      <c r="AD114" s="49"/>
      <c r="AE114" s="49"/>
      <c r="AF114" s="49"/>
      <c r="AG114" s="49"/>
      <c r="AH114" s="50"/>
    </row>
    <row r="115" spans="1:34" ht="16.5" customHeight="1">
      <c r="A115" s="37"/>
      <c r="B115" s="101"/>
      <c r="C115" s="727"/>
      <c r="D115" s="728"/>
      <c r="E115" s="110"/>
      <c r="F115" s="103"/>
      <c r="G115" s="652"/>
      <c r="H115" s="653"/>
      <c r="J115" s="185" t="s">
        <v>266</v>
      </c>
      <c r="K115" s="710" t="s">
        <v>136</v>
      </c>
      <c r="L115" s="710"/>
      <c r="M115" s="710"/>
      <c r="N115" s="188" t="s">
        <v>266</v>
      </c>
      <c r="O115" s="710" t="s">
        <v>137</v>
      </c>
      <c r="P115" s="710"/>
      <c r="Q115" s="781"/>
      <c r="R115" s="37"/>
      <c r="S115" s="28"/>
      <c r="T115" s="788"/>
      <c r="U115" s="789"/>
      <c r="V115" s="38"/>
      <c r="W115" s="25"/>
      <c r="X115" s="648"/>
      <c r="Y115" s="649"/>
      <c r="AA115" s="51" t="s">
        <v>328</v>
      </c>
      <c r="AB115" s="52"/>
      <c r="AC115" s="52"/>
      <c r="AD115" s="52"/>
      <c r="AE115" s="52"/>
      <c r="AF115" s="52"/>
      <c r="AG115" s="52"/>
      <c r="AH115" s="53"/>
    </row>
    <row r="116" spans="1:34" ht="21.75" customHeight="1">
      <c r="A116" s="12" t="s">
        <v>381</v>
      </c>
      <c r="C116" s="12"/>
      <c r="D116" s="12"/>
      <c r="E116" s="12"/>
      <c r="F116" s="12"/>
      <c r="G116" s="12"/>
      <c r="H116" s="12"/>
      <c r="I116" s="12"/>
      <c r="R116" s="12" t="s">
        <v>381</v>
      </c>
      <c r="T116" s="12"/>
      <c r="U116" s="12"/>
      <c r="V116" s="12"/>
      <c r="W116" s="12"/>
      <c r="X116" s="12"/>
      <c r="Y116" s="12"/>
      <c r="Z116" s="12"/>
    </row>
    <row r="117" spans="1:34" ht="20.25" customHeight="1">
      <c r="A117" s="613" t="s">
        <v>762</v>
      </c>
      <c r="B117" s="613"/>
      <c r="C117" s="613"/>
      <c r="D117" s="613"/>
      <c r="E117" s="613"/>
      <c r="F117" s="613"/>
      <c r="G117" s="613"/>
      <c r="H117" s="613"/>
      <c r="I117" s="613"/>
      <c r="J117" s="613"/>
      <c r="K117" s="613"/>
      <c r="L117" s="613"/>
      <c r="M117" s="613"/>
      <c r="N117" s="611" t="str">
        <f>基本情報!$R$4</f>
        <v>金峰少年自然の家</v>
      </c>
      <c r="O117" s="611"/>
      <c r="P117" s="611"/>
      <c r="Q117" s="611"/>
      <c r="R117" s="609" t="s">
        <v>685</v>
      </c>
      <c r="S117" s="609"/>
      <c r="T117" s="609"/>
      <c r="U117" s="609"/>
      <c r="V117" s="609"/>
      <c r="W117" s="609"/>
      <c r="X117" s="609"/>
      <c r="Y117" s="609"/>
      <c r="Z117" s="609"/>
      <c r="AA117" s="609"/>
      <c r="AB117" s="609"/>
      <c r="AC117" s="609"/>
      <c r="AD117" s="609"/>
      <c r="AE117" s="607" t="s">
        <v>283</v>
      </c>
      <c r="AF117" s="607"/>
      <c r="AG117" s="607"/>
      <c r="AH117" s="607"/>
    </row>
    <row r="118" spans="1:34" ht="20.25" customHeight="1" thickBot="1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2"/>
      <c r="O118" s="612"/>
      <c r="P118" s="612"/>
      <c r="Q118" s="612"/>
      <c r="R118" s="610"/>
      <c r="S118" s="610"/>
      <c r="T118" s="610"/>
      <c r="U118" s="610"/>
      <c r="V118" s="610"/>
      <c r="W118" s="610"/>
      <c r="X118" s="610"/>
      <c r="Y118" s="610"/>
      <c r="Z118" s="610"/>
      <c r="AA118" s="610"/>
      <c r="AB118" s="610"/>
      <c r="AC118" s="610"/>
      <c r="AD118" s="610"/>
      <c r="AE118" s="608"/>
      <c r="AF118" s="608"/>
      <c r="AG118" s="608"/>
      <c r="AH118" s="608"/>
    </row>
    <row r="119" spans="1:34" ht="16.5" customHeight="1">
      <c r="A119" s="624" t="s">
        <v>1</v>
      </c>
      <c r="B119" s="625"/>
      <c r="C119" s="625"/>
      <c r="D119" s="625"/>
      <c r="E119" s="625"/>
      <c r="F119" s="625"/>
      <c r="G119" s="625"/>
      <c r="H119" s="626"/>
      <c r="I119" s="624" t="s">
        <v>88</v>
      </c>
      <c r="J119" s="625"/>
      <c r="K119" s="625"/>
      <c r="L119" s="625"/>
      <c r="M119" s="626"/>
      <c r="N119" s="624" t="s">
        <v>89</v>
      </c>
      <c r="O119" s="625"/>
      <c r="P119" s="625"/>
      <c r="Q119" s="626"/>
      <c r="R119" s="624" t="s">
        <v>1</v>
      </c>
      <c r="S119" s="625"/>
      <c r="T119" s="625"/>
      <c r="U119" s="625"/>
      <c r="V119" s="625"/>
      <c r="W119" s="625"/>
      <c r="X119" s="625"/>
      <c r="Y119" s="626"/>
      <c r="Z119" s="624" t="s">
        <v>88</v>
      </c>
      <c r="AA119" s="625"/>
      <c r="AB119" s="625"/>
      <c r="AC119" s="625"/>
      <c r="AD119" s="626"/>
      <c r="AE119" s="624" t="s">
        <v>89</v>
      </c>
      <c r="AF119" s="625"/>
      <c r="AG119" s="625"/>
      <c r="AH119" s="626"/>
    </row>
    <row r="120" spans="1:34" ht="32.25" customHeight="1" thickBot="1">
      <c r="A120" s="621">
        <f>基本情報!$F$4</f>
        <v>0</v>
      </c>
      <c r="B120" s="622"/>
      <c r="C120" s="622"/>
      <c r="D120" s="622"/>
      <c r="E120" s="622"/>
      <c r="F120" s="622"/>
      <c r="G120" s="622"/>
      <c r="H120" s="623"/>
      <c r="I120" s="620">
        <f>基本情報!$R$6</f>
        <v>0</v>
      </c>
      <c r="J120" s="618"/>
      <c r="K120" s="618">
        <f>基本情報!$T$6</f>
        <v>0</v>
      </c>
      <c r="L120" s="618"/>
      <c r="M120" s="619"/>
      <c r="N120" s="615">
        <f>基本情報!$F$10</f>
        <v>0</v>
      </c>
      <c r="O120" s="616"/>
      <c r="P120" s="616"/>
      <c r="Q120" s="617"/>
      <c r="R120" s="627" t="s">
        <v>284</v>
      </c>
      <c r="S120" s="628"/>
      <c r="T120" s="628"/>
      <c r="U120" s="628"/>
      <c r="V120" s="628"/>
      <c r="W120" s="628"/>
      <c r="X120" s="628"/>
      <c r="Y120" s="629"/>
      <c r="Z120" s="627" t="s">
        <v>285</v>
      </c>
      <c r="AA120" s="628"/>
      <c r="AB120" s="628"/>
      <c r="AC120" s="628"/>
      <c r="AD120" s="629"/>
      <c r="AE120" s="627" t="s">
        <v>286</v>
      </c>
      <c r="AF120" s="628"/>
      <c r="AG120" s="628"/>
      <c r="AH120" s="629"/>
    </row>
    <row r="121" spans="1:34" ht="4.5" customHeight="1" thickBo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1:34" ht="27" customHeight="1" thickBot="1">
      <c r="A122" s="643" t="s">
        <v>90</v>
      </c>
      <c r="B122" s="644"/>
      <c r="C122" s="640">
        <f>基本情報!$F$7</f>
        <v>0</v>
      </c>
      <c r="D122" s="641"/>
      <c r="E122" s="641"/>
      <c r="F122" s="641"/>
      <c r="G122" s="641"/>
      <c r="H122" s="641"/>
      <c r="I122" s="641"/>
      <c r="J122" s="641"/>
      <c r="K122" s="641"/>
      <c r="L122" s="641"/>
      <c r="M122" s="641"/>
      <c r="N122" s="641"/>
      <c r="O122" s="641"/>
      <c r="P122" s="641"/>
      <c r="Q122" s="642"/>
      <c r="R122" s="643" t="s">
        <v>90</v>
      </c>
      <c r="S122" s="644"/>
      <c r="T122" s="645" t="s">
        <v>287</v>
      </c>
      <c r="U122" s="646"/>
      <c r="V122" s="646"/>
      <c r="W122" s="646"/>
      <c r="X122" s="646"/>
      <c r="Y122" s="646"/>
      <c r="Z122" s="646"/>
      <c r="AA122" s="646"/>
      <c r="AB122" s="646"/>
      <c r="AC122" s="646"/>
      <c r="AD122" s="646"/>
      <c r="AE122" s="646"/>
      <c r="AF122" s="646"/>
      <c r="AG122" s="646"/>
      <c r="AH122" s="647"/>
    </row>
    <row r="123" spans="1:34" ht="7.5" customHeight="1"/>
    <row r="124" spans="1:34" ht="22.5" customHeight="1">
      <c r="A124" s="636" t="s">
        <v>763</v>
      </c>
      <c r="B124" s="637"/>
      <c r="C124" s="638" t="str">
        <f>IF(基本情報!Q5&lt;=基本情報!F5+5,"",基本情報!$F$5+6)</f>
        <v/>
      </c>
      <c r="D124" s="638"/>
      <c r="E124" s="638"/>
      <c r="F124" s="638"/>
      <c r="G124" s="638"/>
      <c r="H124" s="639"/>
      <c r="J124" s="636" t="s">
        <v>764</v>
      </c>
      <c r="K124" s="637"/>
      <c r="L124" s="638" t="str">
        <f>IF(基本情報!Q5&lt;=基本情報!F5+6,"",基本情報!$F$5+7)</f>
        <v/>
      </c>
      <c r="M124" s="638"/>
      <c r="N124" s="638"/>
      <c r="O124" s="638"/>
      <c r="P124" s="638"/>
      <c r="Q124" s="639"/>
      <c r="R124" s="636" t="s">
        <v>91</v>
      </c>
      <c r="S124" s="637"/>
      <c r="T124" s="634" t="s">
        <v>288</v>
      </c>
      <c r="U124" s="634"/>
      <c r="V124" s="634"/>
      <c r="W124" s="634"/>
      <c r="X124" s="634"/>
      <c r="Y124" s="635"/>
      <c r="AA124" s="636" t="s">
        <v>92</v>
      </c>
      <c r="AB124" s="637"/>
      <c r="AC124" s="634" t="s">
        <v>289</v>
      </c>
      <c r="AD124" s="634"/>
      <c r="AE124" s="634"/>
      <c r="AF124" s="634"/>
      <c r="AG124" s="634"/>
      <c r="AH124" s="635"/>
    </row>
    <row r="125" spans="1:34" ht="28.5" customHeight="1">
      <c r="A125" s="18"/>
      <c r="B125" s="19" t="s">
        <v>93</v>
      </c>
      <c r="C125" s="632" t="s">
        <v>94</v>
      </c>
      <c r="D125" s="633"/>
      <c r="E125" s="20" t="s">
        <v>95</v>
      </c>
      <c r="F125" s="21" t="s">
        <v>380</v>
      </c>
      <c r="G125" s="630" t="s">
        <v>96</v>
      </c>
      <c r="H125" s="631"/>
      <c r="J125" s="19"/>
      <c r="K125" s="19" t="s">
        <v>93</v>
      </c>
      <c r="L125" s="632" t="s">
        <v>94</v>
      </c>
      <c r="M125" s="633"/>
      <c r="N125" s="20" t="s">
        <v>95</v>
      </c>
      <c r="O125" s="21" t="s">
        <v>380</v>
      </c>
      <c r="P125" s="630" t="s">
        <v>96</v>
      </c>
      <c r="Q125" s="631"/>
      <c r="R125" s="18"/>
      <c r="S125" s="19" t="s">
        <v>93</v>
      </c>
      <c r="T125" s="632" t="s">
        <v>94</v>
      </c>
      <c r="U125" s="633"/>
      <c r="V125" s="20" t="s">
        <v>95</v>
      </c>
      <c r="W125" s="21" t="s">
        <v>380</v>
      </c>
      <c r="X125" s="630" t="s">
        <v>96</v>
      </c>
      <c r="Y125" s="631"/>
      <c r="AA125" s="19"/>
      <c r="AB125" s="19" t="s">
        <v>93</v>
      </c>
      <c r="AC125" s="632" t="s">
        <v>94</v>
      </c>
      <c r="AD125" s="633"/>
      <c r="AE125" s="20" t="s">
        <v>95</v>
      </c>
      <c r="AF125" s="21" t="s">
        <v>380</v>
      </c>
      <c r="AG125" s="630" t="s">
        <v>96</v>
      </c>
      <c r="AH125" s="631"/>
    </row>
    <row r="126" spans="1:34" ht="16.5" customHeight="1">
      <c r="A126" s="22"/>
      <c r="B126" s="111"/>
      <c r="C126" s="666"/>
      <c r="D126" s="667"/>
      <c r="E126" s="102"/>
      <c r="F126" s="103"/>
      <c r="G126" s="664"/>
      <c r="H126" s="665"/>
      <c r="J126" s="26"/>
      <c r="K126" s="112"/>
      <c r="L126" s="666"/>
      <c r="M126" s="667"/>
      <c r="N126" s="102"/>
      <c r="O126" s="103"/>
      <c r="P126" s="664"/>
      <c r="Q126" s="665"/>
      <c r="R126" s="22"/>
      <c r="S126" s="23"/>
      <c r="T126" s="662"/>
      <c r="U126" s="663"/>
      <c r="V126" s="24"/>
      <c r="W126" s="25"/>
      <c r="X126" s="660"/>
      <c r="Y126" s="661"/>
      <c r="AA126" s="26"/>
      <c r="AB126" s="27">
        <v>0.25</v>
      </c>
      <c r="AC126" s="662" t="s">
        <v>290</v>
      </c>
      <c r="AD126" s="663"/>
      <c r="AE126" s="24"/>
      <c r="AF126" s="25"/>
      <c r="AG126" s="660"/>
      <c r="AH126" s="661"/>
    </row>
    <row r="127" spans="1:34" ht="16.5" customHeight="1">
      <c r="A127" s="22"/>
      <c r="B127" s="101"/>
      <c r="C127" s="654"/>
      <c r="D127" s="655"/>
      <c r="E127" s="102"/>
      <c r="F127" s="103"/>
      <c r="G127" s="652"/>
      <c r="H127" s="653"/>
      <c r="J127" s="26"/>
      <c r="K127" s="101"/>
      <c r="L127" s="654"/>
      <c r="M127" s="655"/>
      <c r="N127" s="102"/>
      <c r="O127" s="103"/>
      <c r="P127" s="652"/>
      <c r="Q127" s="653"/>
      <c r="R127" s="22"/>
      <c r="S127" s="28"/>
      <c r="T127" s="650"/>
      <c r="U127" s="651"/>
      <c r="V127" s="24"/>
      <c r="W127" s="25"/>
      <c r="X127" s="648"/>
      <c r="Y127" s="649"/>
      <c r="AA127" s="26"/>
      <c r="AB127" s="28"/>
      <c r="AC127" s="650"/>
      <c r="AD127" s="651"/>
      <c r="AE127" s="24"/>
      <c r="AF127" s="25"/>
      <c r="AG127" s="648"/>
      <c r="AH127" s="649"/>
    </row>
    <row r="128" spans="1:34" ht="16.5" customHeight="1">
      <c r="A128" s="29" t="s">
        <v>97</v>
      </c>
      <c r="B128" s="107"/>
      <c r="C128" s="677"/>
      <c r="D128" s="678"/>
      <c r="E128" s="102"/>
      <c r="F128" s="103"/>
      <c r="G128" s="675"/>
      <c r="H128" s="676"/>
      <c r="J128" s="31" t="s">
        <v>97</v>
      </c>
      <c r="K128" s="104"/>
      <c r="L128" s="677"/>
      <c r="M128" s="678"/>
      <c r="N128" s="102"/>
      <c r="O128" s="103"/>
      <c r="P128" s="675"/>
      <c r="Q128" s="676"/>
      <c r="R128" s="29" t="s">
        <v>97</v>
      </c>
      <c r="S128" s="30"/>
      <c r="T128" s="656"/>
      <c r="U128" s="657"/>
      <c r="V128" s="24"/>
      <c r="W128" s="25"/>
      <c r="X128" s="658"/>
      <c r="Y128" s="659"/>
      <c r="AA128" s="31" t="s">
        <v>97</v>
      </c>
      <c r="AB128" s="32">
        <v>0.3125</v>
      </c>
      <c r="AC128" s="656" t="s">
        <v>291</v>
      </c>
      <c r="AD128" s="657"/>
      <c r="AE128" s="24" t="s">
        <v>109</v>
      </c>
      <c r="AF128" s="25"/>
      <c r="AG128" s="658"/>
      <c r="AH128" s="659"/>
    </row>
    <row r="129" spans="1:34" ht="16.5" customHeight="1">
      <c r="A129" s="668" t="s">
        <v>98</v>
      </c>
      <c r="B129" s="105"/>
      <c r="C129" s="673"/>
      <c r="D129" s="674"/>
      <c r="E129" s="102"/>
      <c r="F129" s="103"/>
      <c r="G129" s="671"/>
      <c r="H129" s="672"/>
      <c r="J129" s="668" t="s">
        <v>98</v>
      </c>
      <c r="K129" s="105"/>
      <c r="L129" s="673"/>
      <c r="M129" s="674"/>
      <c r="N129" s="102"/>
      <c r="O129" s="103"/>
      <c r="P129" s="671"/>
      <c r="Q129" s="672"/>
      <c r="R129" s="668" t="s">
        <v>98</v>
      </c>
      <c r="S129" s="33"/>
      <c r="T129" s="681"/>
      <c r="U129" s="682"/>
      <c r="V129" s="24"/>
      <c r="W129" s="25"/>
      <c r="X129" s="679"/>
      <c r="Y129" s="680"/>
      <c r="AA129" s="668" t="s">
        <v>98</v>
      </c>
      <c r="AB129" s="33">
        <v>0.33333333333333331</v>
      </c>
      <c r="AC129" s="681" t="s">
        <v>292</v>
      </c>
      <c r="AD129" s="682"/>
      <c r="AE129" s="24" t="s">
        <v>103</v>
      </c>
      <c r="AF129" s="25" t="s">
        <v>293</v>
      </c>
      <c r="AG129" s="679"/>
      <c r="AH129" s="680"/>
    </row>
    <row r="130" spans="1:34" ht="16.5" customHeight="1">
      <c r="A130" s="669"/>
      <c r="B130" s="105"/>
      <c r="C130" s="673"/>
      <c r="D130" s="674"/>
      <c r="E130" s="102"/>
      <c r="F130" s="103"/>
      <c r="G130" s="671"/>
      <c r="H130" s="672"/>
      <c r="J130" s="669"/>
      <c r="K130" s="105"/>
      <c r="L130" s="673"/>
      <c r="M130" s="674"/>
      <c r="N130" s="102"/>
      <c r="O130" s="103"/>
      <c r="P130" s="671"/>
      <c r="Q130" s="672"/>
      <c r="R130" s="669"/>
      <c r="S130" s="33"/>
      <c r="T130" s="681"/>
      <c r="U130" s="682"/>
      <c r="V130" s="24"/>
      <c r="W130" s="25"/>
      <c r="X130" s="679"/>
      <c r="Y130" s="680"/>
      <c r="AA130" s="669"/>
      <c r="AB130" s="33">
        <v>0.36458333333333331</v>
      </c>
      <c r="AC130" s="681" t="s">
        <v>294</v>
      </c>
      <c r="AD130" s="682"/>
      <c r="AE130" s="24" t="s">
        <v>112</v>
      </c>
      <c r="AF130" s="25"/>
      <c r="AG130" s="679" t="s">
        <v>295</v>
      </c>
      <c r="AH130" s="680"/>
    </row>
    <row r="131" spans="1:34" ht="16.5" customHeight="1">
      <c r="A131" s="669"/>
      <c r="B131" s="106"/>
      <c r="C131" s="673"/>
      <c r="D131" s="674"/>
      <c r="E131" s="102"/>
      <c r="F131" s="103"/>
      <c r="G131" s="671"/>
      <c r="H131" s="672"/>
      <c r="J131" s="669"/>
      <c r="K131" s="106"/>
      <c r="L131" s="673"/>
      <c r="M131" s="674"/>
      <c r="N131" s="102"/>
      <c r="O131" s="103"/>
      <c r="P131" s="671"/>
      <c r="Q131" s="672"/>
      <c r="R131" s="669"/>
      <c r="S131" s="33">
        <v>0.40625</v>
      </c>
      <c r="T131" s="681" t="s">
        <v>296</v>
      </c>
      <c r="U131" s="682"/>
      <c r="V131" s="24" t="s">
        <v>103</v>
      </c>
      <c r="W131" s="25" t="s">
        <v>297</v>
      </c>
      <c r="X131" s="679"/>
      <c r="Y131" s="680"/>
      <c r="AA131" s="669"/>
      <c r="AB131" s="33">
        <v>0.39583333333333331</v>
      </c>
      <c r="AC131" s="681" t="s">
        <v>298</v>
      </c>
      <c r="AD131" s="682"/>
      <c r="AE131" s="24" t="s">
        <v>111</v>
      </c>
      <c r="AF131" s="25" t="s">
        <v>297</v>
      </c>
      <c r="AG131" s="679" t="s">
        <v>299</v>
      </c>
      <c r="AH131" s="680"/>
    </row>
    <row r="132" spans="1:34" ht="16.5" customHeight="1">
      <c r="A132" s="669"/>
      <c r="B132" s="105"/>
      <c r="C132" s="673"/>
      <c r="D132" s="674"/>
      <c r="E132" s="102"/>
      <c r="F132" s="103"/>
      <c r="G132" s="685"/>
      <c r="H132" s="686"/>
      <c r="J132" s="669"/>
      <c r="K132" s="105"/>
      <c r="L132" s="673"/>
      <c r="M132" s="674"/>
      <c r="N132" s="102"/>
      <c r="O132" s="103"/>
      <c r="P132" s="671"/>
      <c r="Q132" s="672"/>
      <c r="R132" s="669"/>
      <c r="S132" s="33"/>
      <c r="T132" s="681" t="s">
        <v>300</v>
      </c>
      <c r="U132" s="682"/>
      <c r="V132" s="24" t="s">
        <v>103</v>
      </c>
      <c r="W132" s="25" t="s">
        <v>297</v>
      </c>
      <c r="X132" s="689"/>
      <c r="Y132" s="690"/>
      <c r="AA132" s="669"/>
      <c r="AB132" s="33"/>
      <c r="AC132" s="681"/>
      <c r="AD132" s="682"/>
      <c r="AE132" s="24"/>
      <c r="AF132" s="25"/>
      <c r="AG132" s="679" t="s">
        <v>301</v>
      </c>
      <c r="AH132" s="680"/>
    </row>
    <row r="133" spans="1:34" ht="16.5" customHeight="1">
      <c r="A133" s="670"/>
      <c r="B133" s="106"/>
      <c r="C133" s="654"/>
      <c r="D133" s="655"/>
      <c r="E133" s="102"/>
      <c r="F133" s="103"/>
      <c r="G133" s="687"/>
      <c r="H133" s="688"/>
      <c r="J133" s="670"/>
      <c r="K133" s="106"/>
      <c r="L133" s="673"/>
      <c r="M133" s="674"/>
      <c r="N133" s="102"/>
      <c r="O133" s="103"/>
      <c r="P133" s="671"/>
      <c r="Q133" s="672"/>
      <c r="R133" s="670"/>
      <c r="S133" s="34"/>
      <c r="T133" s="650"/>
      <c r="U133" s="651"/>
      <c r="V133" s="24"/>
      <c r="W133" s="25"/>
      <c r="X133" s="683"/>
      <c r="Y133" s="684"/>
      <c r="AA133" s="670"/>
      <c r="AB133" s="34"/>
      <c r="AC133" s="681"/>
      <c r="AD133" s="682"/>
      <c r="AE133" s="24"/>
      <c r="AF133" s="25"/>
      <c r="AG133" s="679" t="s">
        <v>302</v>
      </c>
      <c r="AH133" s="680"/>
    </row>
    <row r="134" spans="1:34" ht="16.5" customHeight="1">
      <c r="A134" s="29" t="s">
        <v>99</v>
      </c>
      <c r="B134" s="104"/>
      <c r="C134" s="677"/>
      <c r="D134" s="678"/>
      <c r="E134" s="102"/>
      <c r="F134" s="103"/>
      <c r="G134" s="675"/>
      <c r="H134" s="676"/>
      <c r="J134" s="29" t="s">
        <v>99</v>
      </c>
      <c r="K134" s="104"/>
      <c r="L134" s="677"/>
      <c r="M134" s="678"/>
      <c r="N134" s="102"/>
      <c r="O134" s="103"/>
      <c r="P134" s="675"/>
      <c r="Q134" s="676"/>
      <c r="R134" s="29" t="s">
        <v>99</v>
      </c>
      <c r="S134" s="32">
        <v>0.4375</v>
      </c>
      <c r="T134" s="656" t="s">
        <v>303</v>
      </c>
      <c r="U134" s="657"/>
      <c r="V134" s="24" t="s">
        <v>304</v>
      </c>
      <c r="W134" s="25" t="s">
        <v>305</v>
      </c>
      <c r="X134" s="658"/>
      <c r="Y134" s="659"/>
      <c r="AA134" s="29" t="s">
        <v>99</v>
      </c>
      <c r="AB134" s="32">
        <v>0.54166666666666663</v>
      </c>
      <c r="AC134" s="656" t="s">
        <v>306</v>
      </c>
      <c r="AD134" s="657"/>
      <c r="AE134" s="24" t="s">
        <v>307</v>
      </c>
      <c r="AF134" s="25"/>
      <c r="AG134" s="658"/>
      <c r="AH134" s="659"/>
    </row>
    <row r="135" spans="1:34" ht="16.5" customHeight="1">
      <c r="A135" s="668" t="s">
        <v>100</v>
      </c>
      <c r="B135" s="105"/>
      <c r="C135" s="673"/>
      <c r="D135" s="674"/>
      <c r="E135" s="102"/>
      <c r="F135" s="103"/>
      <c r="G135" s="691"/>
      <c r="H135" s="692"/>
      <c r="J135" s="668" t="s">
        <v>100</v>
      </c>
      <c r="K135" s="105"/>
      <c r="L135" s="673"/>
      <c r="M135" s="674"/>
      <c r="N135" s="102"/>
      <c r="O135" s="103"/>
      <c r="P135" s="671"/>
      <c r="Q135" s="672"/>
      <c r="R135" s="668" t="s">
        <v>100</v>
      </c>
      <c r="S135" s="33">
        <v>0.58333333333333337</v>
      </c>
      <c r="T135" s="681" t="s">
        <v>308</v>
      </c>
      <c r="U135" s="682"/>
      <c r="V135" s="24"/>
      <c r="W135" s="25" t="s">
        <v>297</v>
      </c>
      <c r="X135" s="800"/>
      <c r="Y135" s="801"/>
      <c r="AA135" s="668" t="s">
        <v>100</v>
      </c>
      <c r="AB135" s="33"/>
      <c r="AC135" s="681"/>
      <c r="AD135" s="682"/>
      <c r="AE135" s="24"/>
      <c r="AF135" s="25"/>
      <c r="AG135" s="679" t="s">
        <v>309</v>
      </c>
      <c r="AH135" s="680"/>
    </row>
    <row r="136" spans="1:34" ht="16.5" customHeight="1">
      <c r="A136" s="669"/>
      <c r="B136" s="106"/>
      <c r="C136" s="673"/>
      <c r="D136" s="674"/>
      <c r="E136" s="102"/>
      <c r="F136" s="103"/>
      <c r="G136" s="693"/>
      <c r="H136" s="694"/>
      <c r="J136" s="669"/>
      <c r="K136" s="105"/>
      <c r="L136" s="673"/>
      <c r="M136" s="674"/>
      <c r="N136" s="102"/>
      <c r="O136" s="103"/>
      <c r="P136" s="671"/>
      <c r="Q136" s="672"/>
      <c r="R136" s="669"/>
      <c r="S136" s="34"/>
      <c r="T136" s="681"/>
      <c r="U136" s="682"/>
      <c r="V136" s="24"/>
      <c r="W136" s="25"/>
      <c r="X136" s="802"/>
      <c r="Y136" s="803"/>
      <c r="AA136" s="669"/>
      <c r="AB136" s="33">
        <v>0.58333333333333337</v>
      </c>
      <c r="AC136" s="681" t="s">
        <v>310</v>
      </c>
      <c r="AD136" s="682"/>
      <c r="AE136" s="24" t="s">
        <v>111</v>
      </c>
      <c r="AF136" s="25" t="s">
        <v>293</v>
      </c>
      <c r="AG136" s="679" t="s">
        <v>311</v>
      </c>
      <c r="AH136" s="680"/>
    </row>
    <row r="137" spans="1:34" ht="16.5" customHeight="1">
      <c r="A137" s="669"/>
      <c r="B137" s="105"/>
      <c r="C137" s="673"/>
      <c r="D137" s="674"/>
      <c r="E137" s="102"/>
      <c r="F137" s="103"/>
      <c r="G137" s="693"/>
      <c r="H137" s="694"/>
      <c r="J137" s="669"/>
      <c r="K137" s="105"/>
      <c r="L137" s="673"/>
      <c r="M137" s="674"/>
      <c r="N137" s="102"/>
      <c r="O137" s="103"/>
      <c r="P137" s="671"/>
      <c r="Q137" s="672"/>
      <c r="R137" s="669"/>
      <c r="S137" s="33">
        <v>0.66666666666666663</v>
      </c>
      <c r="T137" s="681" t="s">
        <v>312</v>
      </c>
      <c r="U137" s="682"/>
      <c r="V137" s="24" t="s">
        <v>103</v>
      </c>
      <c r="W137" s="25" t="s">
        <v>293</v>
      </c>
      <c r="X137" s="802"/>
      <c r="Y137" s="803"/>
      <c r="AA137" s="669"/>
      <c r="AB137" s="33"/>
      <c r="AC137" s="681"/>
      <c r="AD137" s="682"/>
      <c r="AE137" s="24"/>
      <c r="AF137" s="25"/>
      <c r="AG137" s="679" t="s">
        <v>302</v>
      </c>
      <c r="AH137" s="680"/>
    </row>
    <row r="138" spans="1:34" ht="16.5" customHeight="1">
      <c r="A138" s="669"/>
      <c r="B138" s="105"/>
      <c r="C138" s="673"/>
      <c r="D138" s="674"/>
      <c r="E138" s="102"/>
      <c r="F138" s="103"/>
      <c r="G138" s="693"/>
      <c r="H138" s="694"/>
      <c r="J138" s="669"/>
      <c r="K138" s="106"/>
      <c r="L138" s="673"/>
      <c r="M138" s="674"/>
      <c r="N138" s="102"/>
      <c r="O138" s="103"/>
      <c r="P138" s="671"/>
      <c r="Q138" s="672"/>
      <c r="R138" s="669"/>
      <c r="S138" s="33"/>
      <c r="T138" s="681"/>
      <c r="U138" s="682"/>
      <c r="V138" s="24"/>
      <c r="W138" s="25"/>
      <c r="X138" s="802"/>
      <c r="Y138" s="803"/>
      <c r="AA138" s="669"/>
      <c r="AB138" s="33">
        <v>0.625</v>
      </c>
      <c r="AC138" s="681" t="s">
        <v>313</v>
      </c>
      <c r="AD138" s="682"/>
      <c r="AE138" s="24" t="s">
        <v>111</v>
      </c>
      <c r="AF138" s="25"/>
      <c r="AG138" s="679"/>
      <c r="AH138" s="680"/>
    </row>
    <row r="139" spans="1:34" ht="16.5" customHeight="1">
      <c r="A139" s="669"/>
      <c r="B139" s="105"/>
      <c r="C139" s="673"/>
      <c r="D139" s="674"/>
      <c r="E139" s="102"/>
      <c r="F139" s="103"/>
      <c r="G139" s="693"/>
      <c r="H139" s="694"/>
      <c r="J139" s="669"/>
      <c r="K139" s="106"/>
      <c r="L139" s="673"/>
      <c r="M139" s="674"/>
      <c r="N139" s="102"/>
      <c r="O139" s="103"/>
      <c r="P139" s="671"/>
      <c r="Q139" s="672"/>
      <c r="R139" s="669"/>
      <c r="S139" s="33"/>
      <c r="T139" s="681"/>
      <c r="U139" s="682"/>
      <c r="V139" s="24"/>
      <c r="W139" s="25"/>
      <c r="X139" s="802"/>
      <c r="Y139" s="803"/>
      <c r="AA139" s="669"/>
      <c r="AB139" s="34"/>
      <c r="AC139" s="681"/>
      <c r="AD139" s="682"/>
      <c r="AE139" s="24"/>
      <c r="AF139" s="25"/>
      <c r="AG139" s="679"/>
      <c r="AH139" s="680"/>
    </row>
    <row r="140" spans="1:34" ht="16.5" customHeight="1">
      <c r="A140" s="670"/>
      <c r="B140" s="106"/>
      <c r="C140" s="673"/>
      <c r="D140" s="674"/>
      <c r="E140" s="102"/>
      <c r="F140" s="103"/>
      <c r="G140" s="671"/>
      <c r="H140" s="672"/>
      <c r="J140" s="670"/>
      <c r="K140" s="106"/>
      <c r="L140" s="673"/>
      <c r="M140" s="674"/>
      <c r="N140" s="102"/>
      <c r="O140" s="103"/>
      <c r="P140" s="671"/>
      <c r="Q140" s="672"/>
      <c r="R140" s="670"/>
      <c r="S140" s="34"/>
      <c r="T140" s="681"/>
      <c r="U140" s="682"/>
      <c r="V140" s="24"/>
      <c r="W140" s="25"/>
      <c r="X140" s="679"/>
      <c r="Y140" s="680"/>
      <c r="AA140" s="670"/>
      <c r="AB140" s="33">
        <v>0.66666666666666663</v>
      </c>
      <c r="AC140" s="681" t="s">
        <v>314</v>
      </c>
      <c r="AD140" s="682"/>
      <c r="AE140" s="24" t="s">
        <v>112</v>
      </c>
      <c r="AF140" s="25"/>
      <c r="AG140" s="679"/>
      <c r="AH140" s="680"/>
    </row>
    <row r="141" spans="1:34" ht="16.5" customHeight="1">
      <c r="A141" s="29" t="s">
        <v>101</v>
      </c>
      <c r="B141" s="104"/>
      <c r="C141" s="677"/>
      <c r="D141" s="678"/>
      <c r="E141" s="102"/>
      <c r="F141" s="103"/>
      <c r="G141" s="675"/>
      <c r="H141" s="676"/>
      <c r="J141" s="31" t="s">
        <v>101</v>
      </c>
      <c r="K141" s="104"/>
      <c r="L141" s="677"/>
      <c r="M141" s="678"/>
      <c r="N141" s="102"/>
      <c r="O141" s="103"/>
      <c r="P141" s="675"/>
      <c r="Q141" s="676"/>
      <c r="R141" s="29" t="s">
        <v>101</v>
      </c>
      <c r="S141" s="32">
        <v>0.72916666666666663</v>
      </c>
      <c r="T141" s="656" t="s">
        <v>291</v>
      </c>
      <c r="U141" s="657"/>
      <c r="V141" s="24" t="s">
        <v>109</v>
      </c>
      <c r="W141" s="25"/>
      <c r="X141" s="658"/>
      <c r="Y141" s="659"/>
      <c r="AA141" s="31" t="s">
        <v>101</v>
      </c>
      <c r="AB141" s="32">
        <v>0.72916666666666663</v>
      </c>
      <c r="AC141" s="656" t="s">
        <v>291</v>
      </c>
      <c r="AD141" s="657"/>
      <c r="AE141" s="24" t="s">
        <v>109</v>
      </c>
      <c r="AF141" s="25"/>
      <c r="AG141" s="658"/>
      <c r="AH141" s="659"/>
    </row>
    <row r="142" spans="1:34" ht="16.5" customHeight="1">
      <c r="A142" s="29" t="s">
        <v>102</v>
      </c>
      <c r="B142" s="104"/>
      <c r="C142" s="677"/>
      <c r="D142" s="678"/>
      <c r="E142" s="108" t="s">
        <v>103</v>
      </c>
      <c r="F142" s="109"/>
      <c r="G142" s="675"/>
      <c r="H142" s="676"/>
      <c r="J142" s="31" t="s">
        <v>102</v>
      </c>
      <c r="K142" s="104"/>
      <c r="L142" s="677"/>
      <c r="M142" s="678"/>
      <c r="N142" s="108" t="s">
        <v>103</v>
      </c>
      <c r="O142" s="109"/>
      <c r="P142" s="675"/>
      <c r="Q142" s="676"/>
      <c r="R142" s="29" t="s">
        <v>102</v>
      </c>
      <c r="S142" s="32">
        <v>0.77083333333333337</v>
      </c>
      <c r="T142" s="656"/>
      <c r="U142" s="657"/>
      <c r="V142" s="35" t="s">
        <v>103</v>
      </c>
      <c r="W142" s="36"/>
      <c r="X142" s="658"/>
      <c r="Y142" s="659"/>
      <c r="AA142" s="31" t="s">
        <v>102</v>
      </c>
      <c r="AB142" s="32"/>
      <c r="AC142" s="656"/>
      <c r="AD142" s="657"/>
      <c r="AE142" s="35" t="s">
        <v>103</v>
      </c>
      <c r="AF142" s="36"/>
      <c r="AG142" s="658"/>
      <c r="AH142" s="659"/>
    </row>
    <row r="143" spans="1:34" ht="16.5" customHeight="1">
      <c r="A143" s="22"/>
      <c r="B143" s="105"/>
      <c r="C143" s="673"/>
      <c r="D143" s="674"/>
      <c r="E143" s="102"/>
      <c r="F143" s="103"/>
      <c r="G143" s="671"/>
      <c r="H143" s="672"/>
      <c r="J143" s="26"/>
      <c r="K143" s="105"/>
      <c r="L143" s="673"/>
      <c r="M143" s="674"/>
      <c r="N143" s="102"/>
      <c r="O143" s="103"/>
      <c r="P143" s="671"/>
      <c r="Q143" s="672"/>
      <c r="R143" s="22"/>
      <c r="S143" s="33">
        <v>0.83333333333333337</v>
      </c>
      <c r="T143" s="681" t="s">
        <v>315</v>
      </c>
      <c r="U143" s="682"/>
      <c r="V143" s="24" t="s">
        <v>103</v>
      </c>
      <c r="W143" s="25" t="s">
        <v>293</v>
      </c>
      <c r="X143" s="679"/>
      <c r="Y143" s="680"/>
      <c r="AA143" s="26"/>
      <c r="AB143" s="33">
        <v>0.77083333333333337</v>
      </c>
      <c r="AC143" s="681" t="s">
        <v>316</v>
      </c>
      <c r="AD143" s="682"/>
      <c r="AE143" s="24" t="s">
        <v>110</v>
      </c>
      <c r="AF143" s="25" t="s">
        <v>293</v>
      </c>
      <c r="AG143" s="679"/>
      <c r="AH143" s="680"/>
    </row>
    <row r="144" spans="1:34" ht="16.5" customHeight="1">
      <c r="A144" s="22"/>
      <c r="B144" s="106"/>
      <c r="C144" s="673"/>
      <c r="D144" s="674"/>
      <c r="E144" s="102"/>
      <c r="F144" s="103"/>
      <c r="G144" s="671"/>
      <c r="H144" s="672"/>
      <c r="J144" s="26"/>
      <c r="K144" s="106"/>
      <c r="L144" s="673"/>
      <c r="M144" s="674"/>
      <c r="N144" s="102"/>
      <c r="O144" s="103"/>
      <c r="P144" s="671"/>
      <c r="Q144" s="672"/>
      <c r="R144" s="22"/>
      <c r="S144" s="34"/>
      <c r="T144" s="681"/>
      <c r="U144" s="682"/>
      <c r="V144" s="24"/>
      <c r="W144" s="25"/>
      <c r="X144" s="679"/>
      <c r="Y144" s="680"/>
      <c r="AA144" s="26"/>
      <c r="AB144" s="33">
        <v>0.83333333333333337</v>
      </c>
      <c r="AC144" s="681" t="s">
        <v>315</v>
      </c>
      <c r="AD144" s="682"/>
      <c r="AE144" s="24"/>
      <c r="AF144" s="25" t="s">
        <v>293</v>
      </c>
      <c r="AG144" s="679"/>
      <c r="AH144" s="680"/>
    </row>
    <row r="145" spans="1:34" ht="16.5" customHeight="1">
      <c r="A145" s="22"/>
      <c r="B145" s="106"/>
      <c r="C145" s="673"/>
      <c r="D145" s="674"/>
      <c r="E145" s="102"/>
      <c r="F145" s="103"/>
      <c r="G145" s="671"/>
      <c r="H145" s="672"/>
      <c r="J145" s="26"/>
      <c r="K145" s="106"/>
      <c r="L145" s="673"/>
      <c r="M145" s="674"/>
      <c r="N145" s="102"/>
      <c r="O145" s="103"/>
      <c r="P145" s="671"/>
      <c r="Q145" s="672"/>
      <c r="R145" s="22"/>
      <c r="S145" s="34"/>
      <c r="T145" s="681"/>
      <c r="U145" s="682"/>
      <c r="V145" s="24"/>
      <c r="W145" s="25"/>
      <c r="X145" s="679"/>
      <c r="Y145" s="680"/>
      <c r="AA145" s="26"/>
      <c r="AB145" s="34"/>
      <c r="AC145" s="681"/>
      <c r="AD145" s="682"/>
      <c r="AE145" s="24"/>
      <c r="AF145" s="25"/>
      <c r="AG145" s="679"/>
      <c r="AH145" s="680"/>
    </row>
    <row r="146" spans="1:34" ht="16.5" customHeight="1">
      <c r="A146" s="29" t="s">
        <v>104</v>
      </c>
      <c r="B146" s="104"/>
      <c r="C146" s="677"/>
      <c r="D146" s="678"/>
      <c r="E146" s="102"/>
      <c r="F146" s="103"/>
      <c r="G146" s="675"/>
      <c r="H146" s="676"/>
      <c r="J146" s="31" t="s">
        <v>104</v>
      </c>
      <c r="K146" s="104"/>
      <c r="L146" s="677"/>
      <c r="M146" s="678"/>
      <c r="N146" s="102"/>
      <c r="O146" s="103"/>
      <c r="P146" s="675"/>
      <c r="Q146" s="676"/>
      <c r="R146" s="29" t="s">
        <v>104</v>
      </c>
      <c r="S146" s="32">
        <v>0.875</v>
      </c>
      <c r="T146" s="656" t="s">
        <v>317</v>
      </c>
      <c r="U146" s="657"/>
      <c r="V146" s="24" t="s">
        <v>304</v>
      </c>
      <c r="W146" s="25"/>
      <c r="X146" s="658"/>
      <c r="Y146" s="659"/>
      <c r="AA146" s="31" t="s">
        <v>104</v>
      </c>
      <c r="AB146" s="32">
        <v>0.875</v>
      </c>
      <c r="AC146" s="656" t="s">
        <v>318</v>
      </c>
      <c r="AD146" s="657"/>
      <c r="AE146" s="24" t="s">
        <v>319</v>
      </c>
      <c r="AF146" s="25"/>
      <c r="AG146" s="658"/>
      <c r="AH146" s="659"/>
    </row>
    <row r="147" spans="1:34" ht="16.5" customHeight="1">
      <c r="A147" s="37"/>
      <c r="B147" s="101"/>
      <c r="C147" s="654"/>
      <c r="D147" s="655"/>
      <c r="E147" s="110"/>
      <c r="F147" s="103"/>
      <c r="G147" s="652"/>
      <c r="H147" s="653"/>
      <c r="J147" s="39"/>
      <c r="K147" s="101"/>
      <c r="L147" s="654"/>
      <c r="M147" s="655"/>
      <c r="N147" s="102"/>
      <c r="O147" s="103"/>
      <c r="P147" s="652"/>
      <c r="Q147" s="653"/>
      <c r="R147" s="37"/>
      <c r="S147" s="28"/>
      <c r="T147" s="650"/>
      <c r="U147" s="651"/>
      <c r="V147" s="38"/>
      <c r="W147" s="25"/>
      <c r="X147" s="648"/>
      <c r="Y147" s="649"/>
      <c r="AA147" s="39"/>
      <c r="AB147" s="28"/>
      <c r="AC147" s="650"/>
      <c r="AD147" s="651"/>
      <c r="AE147" s="24"/>
      <c r="AF147" s="25"/>
      <c r="AG147" s="648"/>
      <c r="AH147" s="649"/>
    </row>
    <row r="148" spans="1:34" ht="10.5" customHeight="1">
      <c r="J148" s="40"/>
      <c r="K148" s="710"/>
      <c r="L148" s="710"/>
      <c r="M148" s="710"/>
      <c r="N148" s="41"/>
      <c r="O148" s="42"/>
      <c r="P148" s="709"/>
      <c r="Q148" s="709"/>
      <c r="AA148" s="40"/>
      <c r="AB148" s="710"/>
      <c r="AC148" s="710"/>
      <c r="AD148" s="710"/>
      <c r="AE148" s="41"/>
      <c r="AF148" s="42"/>
      <c r="AG148" s="709"/>
      <c r="AH148" s="709"/>
    </row>
    <row r="149" spans="1:34" ht="10.5" customHeight="1">
      <c r="A149" s="695" t="s">
        <v>765</v>
      </c>
      <c r="B149" s="696"/>
      <c r="C149" s="705" t="str">
        <f>IF(基本情報!Q5&lt;=基本情報!F5+7,"",基本情報!$F$5+8)</f>
        <v/>
      </c>
      <c r="D149" s="705"/>
      <c r="E149" s="705"/>
      <c r="F149" s="705"/>
      <c r="G149" s="705"/>
      <c r="H149" s="706"/>
      <c r="J149" s="699" t="s">
        <v>106</v>
      </c>
      <c r="K149" s="700"/>
      <c r="L149" s="700"/>
      <c r="M149" s="700"/>
      <c r="N149" s="700"/>
      <c r="O149" s="700"/>
      <c r="P149" s="700"/>
      <c r="Q149" s="701"/>
      <c r="R149" s="695" t="s">
        <v>105</v>
      </c>
      <c r="S149" s="696"/>
      <c r="T149" s="804" t="s">
        <v>320</v>
      </c>
      <c r="U149" s="804"/>
      <c r="V149" s="804"/>
      <c r="W149" s="804"/>
      <c r="X149" s="804"/>
      <c r="Y149" s="805"/>
      <c r="AA149" s="699" t="s">
        <v>106</v>
      </c>
      <c r="AB149" s="700"/>
      <c r="AC149" s="700"/>
      <c r="AD149" s="700"/>
      <c r="AE149" s="700"/>
      <c r="AF149" s="700"/>
      <c r="AG149" s="700"/>
      <c r="AH149" s="701"/>
    </row>
    <row r="150" spans="1:34" ht="10.5" customHeight="1">
      <c r="A150" s="697"/>
      <c r="B150" s="698"/>
      <c r="C150" s="707"/>
      <c r="D150" s="707"/>
      <c r="E150" s="707"/>
      <c r="F150" s="707"/>
      <c r="G150" s="707"/>
      <c r="H150" s="708"/>
      <c r="J150" s="702"/>
      <c r="K150" s="703"/>
      <c r="L150" s="703"/>
      <c r="M150" s="703"/>
      <c r="N150" s="703"/>
      <c r="O150" s="703"/>
      <c r="P150" s="703"/>
      <c r="Q150" s="704"/>
      <c r="R150" s="697"/>
      <c r="S150" s="698"/>
      <c r="T150" s="806"/>
      <c r="U150" s="806"/>
      <c r="V150" s="806"/>
      <c r="W150" s="806"/>
      <c r="X150" s="806"/>
      <c r="Y150" s="807"/>
      <c r="AA150" s="702"/>
      <c r="AB150" s="703"/>
      <c r="AC150" s="703"/>
      <c r="AD150" s="703"/>
      <c r="AE150" s="703"/>
      <c r="AF150" s="703"/>
      <c r="AG150" s="703"/>
      <c r="AH150" s="704"/>
    </row>
    <row r="151" spans="1:34" ht="28.5" customHeight="1">
      <c r="A151" s="18"/>
      <c r="B151" s="19" t="s">
        <v>93</v>
      </c>
      <c r="C151" s="632" t="s">
        <v>94</v>
      </c>
      <c r="D151" s="633"/>
      <c r="E151" s="20" t="s">
        <v>95</v>
      </c>
      <c r="F151" s="21" t="s">
        <v>380</v>
      </c>
      <c r="G151" s="630" t="s">
        <v>96</v>
      </c>
      <c r="H151" s="631"/>
      <c r="J151" s="731" t="s">
        <v>107</v>
      </c>
      <c r="K151" s="732"/>
      <c r="L151" s="733"/>
      <c r="M151" s="43" t="s">
        <v>108</v>
      </c>
      <c r="N151" s="731" t="s">
        <v>107</v>
      </c>
      <c r="O151" s="732"/>
      <c r="P151" s="733"/>
      <c r="Q151" s="44" t="s">
        <v>108</v>
      </c>
      <c r="R151" s="18"/>
      <c r="S151" s="19" t="s">
        <v>93</v>
      </c>
      <c r="T151" s="632" t="s">
        <v>94</v>
      </c>
      <c r="U151" s="633"/>
      <c r="V151" s="20" t="s">
        <v>95</v>
      </c>
      <c r="W151" s="21" t="s">
        <v>380</v>
      </c>
      <c r="X151" s="630" t="s">
        <v>96</v>
      </c>
      <c r="Y151" s="631"/>
      <c r="AA151" s="731" t="s">
        <v>107</v>
      </c>
      <c r="AB151" s="732"/>
      <c r="AC151" s="733"/>
      <c r="AD151" s="43" t="s">
        <v>108</v>
      </c>
      <c r="AE151" s="731" t="s">
        <v>107</v>
      </c>
      <c r="AF151" s="732"/>
      <c r="AG151" s="733"/>
      <c r="AH151" s="44" t="s">
        <v>108</v>
      </c>
    </row>
    <row r="152" spans="1:34" ht="16.5" customHeight="1">
      <c r="A152" s="22"/>
      <c r="B152" s="112"/>
      <c r="C152" s="729"/>
      <c r="D152" s="730"/>
      <c r="E152" s="102"/>
      <c r="F152" s="103"/>
      <c r="G152" s="664"/>
      <c r="H152" s="665"/>
      <c r="J152" s="721"/>
      <c r="K152" s="722"/>
      <c r="L152" s="723"/>
      <c r="M152" s="719"/>
      <c r="N152" s="713"/>
      <c r="O152" s="714"/>
      <c r="P152" s="715"/>
      <c r="Q152" s="711"/>
      <c r="R152" s="22"/>
      <c r="S152" s="27">
        <v>0.25</v>
      </c>
      <c r="T152" s="734" t="s">
        <v>321</v>
      </c>
      <c r="U152" s="735"/>
      <c r="V152" s="24"/>
      <c r="W152" s="25"/>
      <c r="X152" s="660"/>
      <c r="Y152" s="661"/>
      <c r="AA152" s="736" t="s">
        <v>322</v>
      </c>
      <c r="AB152" s="737"/>
      <c r="AC152" s="738"/>
      <c r="AD152" s="742">
        <v>6</v>
      </c>
      <c r="AE152" s="744"/>
      <c r="AF152" s="745"/>
      <c r="AG152" s="746"/>
      <c r="AH152" s="778"/>
    </row>
    <row r="153" spans="1:34" ht="16.5" customHeight="1">
      <c r="A153" s="22"/>
      <c r="B153" s="101"/>
      <c r="C153" s="727"/>
      <c r="D153" s="728"/>
      <c r="E153" s="102"/>
      <c r="F153" s="103"/>
      <c r="G153" s="652"/>
      <c r="H153" s="653"/>
      <c r="J153" s="724"/>
      <c r="K153" s="725"/>
      <c r="L153" s="726"/>
      <c r="M153" s="720"/>
      <c r="N153" s="716"/>
      <c r="O153" s="717"/>
      <c r="P153" s="718"/>
      <c r="Q153" s="712"/>
      <c r="R153" s="22"/>
      <c r="S153" s="28"/>
      <c r="T153" s="788"/>
      <c r="U153" s="789"/>
      <c r="V153" s="24"/>
      <c r="W153" s="25"/>
      <c r="X153" s="648"/>
      <c r="Y153" s="649"/>
      <c r="AA153" s="739"/>
      <c r="AB153" s="740"/>
      <c r="AC153" s="741"/>
      <c r="AD153" s="743"/>
      <c r="AE153" s="747"/>
      <c r="AF153" s="748"/>
      <c r="AG153" s="749"/>
      <c r="AH153" s="779"/>
    </row>
    <row r="154" spans="1:34" ht="16.5" customHeight="1">
      <c r="A154" s="29" t="s">
        <v>97</v>
      </c>
      <c r="B154" s="104"/>
      <c r="C154" s="765"/>
      <c r="D154" s="766"/>
      <c r="E154" s="102"/>
      <c r="F154" s="103"/>
      <c r="G154" s="675"/>
      <c r="H154" s="676"/>
      <c r="J154" s="763"/>
      <c r="K154" s="714"/>
      <c r="L154" s="715"/>
      <c r="M154" s="719"/>
      <c r="N154" s="713"/>
      <c r="O154" s="714"/>
      <c r="P154" s="715"/>
      <c r="Q154" s="711"/>
      <c r="R154" s="29" t="s">
        <v>97</v>
      </c>
      <c r="S154" s="32">
        <v>0.3125</v>
      </c>
      <c r="T154" s="752" t="s">
        <v>291</v>
      </c>
      <c r="U154" s="753"/>
      <c r="V154" s="24" t="s">
        <v>109</v>
      </c>
      <c r="W154" s="25"/>
      <c r="X154" s="658"/>
      <c r="Y154" s="659"/>
      <c r="AA154" s="790"/>
      <c r="AB154" s="745"/>
      <c r="AC154" s="746"/>
      <c r="AD154" s="742"/>
      <c r="AE154" s="744"/>
      <c r="AF154" s="745"/>
      <c r="AG154" s="746"/>
      <c r="AH154" s="778"/>
    </row>
    <row r="155" spans="1:34" ht="16.5" customHeight="1">
      <c r="A155" s="756" t="s">
        <v>98</v>
      </c>
      <c r="B155" s="105"/>
      <c r="C155" s="754"/>
      <c r="D155" s="755"/>
      <c r="E155" s="102"/>
      <c r="F155" s="103"/>
      <c r="G155" s="671"/>
      <c r="H155" s="672"/>
      <c r="J155" s="764"/>
      <c r="K155" s="717"/>
      <c r="L155" s="718"/>
      <c r="M155" s="720"/>
      <c r="N155" s="716"/>
      <c r="O155" s="717"/>
      <c r="P155" s="718"/>
      <c r="Q155" s="712"/>
      <c r="R155" s="756" t="s">
        <v>98</v>
      </c>
      <c r="S155" s="33">
        <v>0.33333333333333331</v>
      </c>
      <c r="T155" s="772" t="s">
        <v>323</v>
      </c>
      <c r="U155" s="773"/>
      <c r="V155" s="24"/>
      <c r="W155" s="25"/>
      <c r="X155" s="679"/>
      <c r="Y155" s="680"/>
      <c r="AA155" s="791"/>
      <c r="AB155" s="748"/>
      <c r="AC155" s="749"/>
      <c r="AD155" s="743"/>
      <c r="AE155" s="747"/>
      <c r="AF155" s="748"/>
      <c r="AG155" s="749"/>
      <c r="AH155" s="779"/>
    </row>
    <row r="156" spans="1:34" ht="16.5" customHeight="1">
      <c r="A156" s="757"/>
      <c r="B156" s="105"/>
      <c r="C156" s="754"/>
      <c r="D156" s="755"/>
      <c r="E156" s="102"/>
      <c r="F156" s="103"/>
      <c r="G156" s="671"/>
      <c r="H156" s="672"/>
      <c r="J156" s="721"/>
      <c r="K156" s="722"/>
      <c r="L156" s="723"/>
      <c r="M156" s="761"/>
      <c r="N156" s="713"/>
      <c r="O156" s="714"/>
      <c r="P156" s="715"/>
      <c r="Q156" s="759"/>
      <c r="R156" s="757"/>
      <c r="S156" s="33">
        <v>0.39583333333333331</v>
      </c>
      <c r="T156" s="772" t="s">
        <v>324</v>
      </c>
      <c r="U156" s="773"/>
      <c r="V156" s="24" t="s">
        <v>103</v>
      </c>
      <c r="W156" s="25" t="s">
        <v>293</v>
      </c>
      <c r="X156" s="679"/>
      <c r="Y156" s="680"/>
      <c r="AA156" s="736"/>
      <c r="AB156" s="737"/>
      <c r="AC156" s="738"/>
      <c r="AD156" s="776"/>
      <c r="AE156" s="744"/>
      <c r="AF156" s="745"/>
      <c r="AG156" s="746"/>
      <c r="AH156" s="774"/>
    </row>
    <row r="157" spans="1:34" ht="16.5" customHeight="1">
      <c r="A157" s="757"/>
      <c r="B157" s="105"/>
      <c r="C157" s="754"/>
      <c r="D157" s="755"/>
      <c r="E157" s="102"/>
      <c r="F157" s="103"/>
      <c r="G157" s="671"/>
      <c r="H157" s="672"/>
      <c r="J157" s="724"/>
      <c r="K157" s="725"/>
      <c r="L157" s="726"/>
      <c r="M157" s="762"/>
      <c r="N157" s="716"/>
      <c r="O157" s="717"/>
      <c r="P157" s="718"/>
      <c r="Q157" s="760"/>
      <c r="R157" s="757"/>
      <c r="S157" s="33"/>
      <c r="T157" s="772"/>
      <c r="U157" s="773"/>
      <c r="V157" s="24"/>
      <c r="W157" s="25"/>
      <c r="X157" s="679"/>
      <c r="Y157" s="680"/>
      <c r="AA157" s="739"/>
      <c r="AB157" s="740"/>
      <c r="AC157" s="741"/>
      <c r="AD157" s="777"/>
      <c r="AE157" s="747"/>
      <c r="AF157" s="748"/>
      <c r="AG157" s="749"/>
      <c r="AH157" s="775"/>
    </row>
    <row r="158" spans="1:34" ht="16.5" customHeight="1">
      <c r="A158" s="757"/>
      <c r="B158" s="105"/>
      <c r="C158" s="754"/>
      <c r="D158" s="755"/>
      <c r="E158" s="102"/>
      <c r="F158" s="103"/>
      <c r="G158" s="671"/>
      <c r="H158" s="672"/>
      <c r="J158" s="751"/>
      <c r="K158" s="751"/>
      <c r="L158" s="751"/>
      <c r="M158" s="750"/>
      <c r="N158" s="767"/>
      <c r="O158" s="767"/>
      <c r="P158" s="767"/>
      <c r="Q158" s="750"/>
      <c r="R158" s="757"/>
      <c r="S158" s="33">
        <v>0.45833333333333331</v>
      </c>
      <c r="T158" s="772" t="s">
        <v>315</v>
      </c>
      <c r="U158" s="773"/>
      <c r="V158" s="24" t="s">
        <v>103</v>
      </c>
      <c r="W158" s="25" t="s">
        <v>293</v>
      </c>
      <c r="X158" s="679"/>
      <c r="Y158" s="680"/>
      <c r="AA158" s="770"/>
      <c r="AB158" s="770"/>
      <c r="AC158" s="770"/>
      <c r="AD158" s="768"/>
      <c r="AE158" s="771"/>
      <c r="AF158" s="771"/>
      <c r="AG158" s="771"/>
      <c r="AH158" s="768"/>
    </row>
    <row r="159" spans="1:34" ht="16.5" customHeight="1">
      <c r="A159" s="758"/>
      <c r="B159" s="106"/>
      <c r="C159" s="754"/>
      <c r="D159" s="755"/>
      <c r="E159" s="102"/>
      <c r="F159" s="103"/>
      <c r="G159" s="671"/>
      <c r="H159" s="672"/>
      <c r="J159" s="751"/>
      <c r="K159" s="751"/>
      <c r="L159" s="751"/>
      <c r="M159" s="750"/>
      <c r="N159" s="767"/>
      <c r="O159" s="767"/>
      <c r="P159" s="767"/>
      <c r="Q159" s="750"/>
      <c r="R159" s="758"/>
      <c r="S159" s="34"/>
      <c r="T159" s="772"/>
      <c r="U159" s="773"/>
      <c r="V159" s="24"/>
      <c r="W159" s="25"/>
      <c r="X159" s="679"/>
      <c r="Y159" s="680"/>
      <c r="AA159" s="770"/>
      <c r="AB159" s="770"/>
      <c r="AC159" s="770"/>
      <c r="AD159" s="768"/>
      <c r="AE159" s="771"/>
      <c r="AF159" s="771"/>
      <c r="AG159" s="771"/>
      <c r="AH159" s="768"/>
    </row>
    <row r="160" spans="1:34" ht="16.5" customHeight="1">
      <c r="A160" s="31" t="s">
        <v>99</v>
      </c>
      <c r="B160" s="104"/>
      <c r="C160" s="765"/>
      <c r="D160" s="766"/>
      <c r="E160" s="102"/>
      <c r="F160" s="103"/>
      <c r="G160" s="675"/>
      <c r="H160" s="676"/>
      <c r="J160" s="770"/>
      <c r="K160" s="770"/>
      <c r="L160" s="770"/>
      <c r="M160" s="768"/>
      <c r="N160" s="771"/>
      <c r="O160" s="771"/>
      <c r="P160" s="771"/>
      <c r="Q160" s="768"/>
      <c r="R160" s="31" t="s">
        <v>99</v>
      </c>
      <c r="S160" s="32">
        <v>0.5</v>
      </c>
      <c r="T160" s="752" t="s">
        <v>291</v>
      </c>
      <c r="U160" s="753"/>
      <c r="V160" s="24" t="s">
        <v>109</v>
      </c>
      <c r="W160" s="25"/>
      <c r="X160" s="658"/>
      <c r="Y160" s="659"/>
      <c r="AA160" s="770"/>
      <c r="AB160" s="770"/>
      <c r="AC160" s="770"/>
      <c r="AD160" s="768"/>
      <c r="AE160" s="771"/>
      <c r="AF160" s="771"/>
      <c r="AG160" s="771"/>
      <c r="AH160" s="768"/>
    </row>
    <row r="161" spans="1:34" ht="16.5" customHeight="1">
      <c r="A161" s="756" t="s">
        <v>100</v>
      </c>
      <c r="B161" s="105"/>
      <c r="C161" s="754"/>
      <c r="D161" s="755"/>
      <c r="E161" s="102"/>
      <c r="F161" s="103"/>
      <c r="G161" s="671"/>
      <c r="H161" s="672"/>
      <c r="J161" s="770"/>
      <c r="K161" s="770"/>
      <c r="L161" s="770"/>
      <c r="M161" s="768"/>
      <c r="N161" s="771"/>
      <c r="O161" s="771"/>
      <c r="P161" s="771"/>
      <c r="Q161" s="768"/>
      <c r="R161" s="756" t="s">
        <v>100</v>
      </c>
      <c r="S161" s="33">
        <v>0.5625</v>
      </c>
      <c r="T161" s="772" t="s">
        <v>325</v>
      </c>
      <c r="U161" s="773"/>
      <c r="V161" s="24" t="s">
        <v>103</v>
      </c>
      <c r="W161" s="25"/>
      <c r="X161" s="679"/>
      <c r="Y161" s="680"/>
      <c r="AA161" s="770"/>
      <c r="AB161" s="770"/>
      <c r="AC161" s="770"/>
      <c r="AD161" s="768"/>
      <c r="AE161" s="771"/>
      <c r="AF161" s="771"/>
      <c r="AG161" s="771"/>
      <c r="AH161" s="768"/>
    </row>
    <row r="162" spans="1:34" ht="16.5" customHeight="1">
      <c r="A162" s="757"/>
      <c r="B162" s="105"/>
      <c r="C162" s="754"/>
      <c r="D162" s="755"/>
      <c r="E162" s="102"/>
      <c r="F162" s="103"/>
      <c r="G162" s="671"/>
      <c r="H162" s="672"/>
      <c r="J162" s="771"/>
      <c r="K162" s="771"/>
      <c r="L162" s="771"/>
      <c r="M162" s="768"/>
      <c r="N162" s="769"/>
      <c r="O162" s="769"/>
      <c r="P162" s="769"/>
      <c r="Q162" s="768"/>
      <c r="R162" s="757"/>
      <c r="S162" s="33"/>
      <c r="T162" s="772"/>
      <c r="U162" s="773"/>
      <c r="V162" s="24"/>
      <c r="W162" s="25"/>
      <c r="X162" s="679"/>
      <c r="Y162" s="680"/>
      <c r="AA162" s="771"/>
      <c r="AB162" s="771"/>
      <c r="AC162" s="771"/>
      <c r="AD162" s="768"/>
      <c r="AE162" s="769"/>
      <c r="AF162" s="769"/>
      <c r="AG162" s="769"/>
      <c r="AH162" s="768"/>
    </row>
    <row r="163" spans="1:34" ht="16.5" customHeight="1">
      <c r="A163" s="757"/>
      <c r="B163" s="106"/>
      <c r="C163" s="754"/>
      <c r="D163" s="755"/>
      <c r="E163" s="102"/>
      <c r="F163" s="103"/>
      <c r="G163" s="671"/>
      <c r="H163" s="672"/>
      <c r="J163" s="771"/>
      <c r="K163" s="771"/>
      <c r="L163" s="771"/>
      <c r="M163" s="768"/>
      <c r="N163" s="769"/>
      <c r="O163" s="769"/>
      <c r="P163" s="769"/>
      <c r="Q163" s="768"/>
      <c r="R163" s="757"/>
      <c r="S163" s="34"/>
      <c r="T163" s="772"/>
      <c r="U163" s="773"/>
      <c r="V163" s="24"/>
      <c r="W163" s="25"/>
      <c r="X163" s="679"/>
      <c r="Y163" s="680"/>
      <c r="AA163" s="771"/>
      <c r="AB163" s="771"/>
      <c r="AC163" s="771"/>
      <c r="AD163" s="768"/>
      <c r="AE163" s="769"/>
      <c r="AF163" s="769"/>
      <c r="AG163" s="769"/>
      <c r="AH163" s="768"/>
    </row>
    <row r="164" spans="1:34" ht="16.5" customHeight="1">
      <c r="A164" s="757"/>
      <c r="B164" s="106"/>
      <c r="C164" s="754"/>
      <c r="D164" s="755"/>
      <c r="E164" s="102"/>
      <c r="F164" s="103"/>
      <c r="G164" s="671"/>
      <c r="H164" s="672"/>
      <c r="J164" s="770"/>
      <c r="K164" s="770"/>
      <c r="L164" s="770"/>
      <c r="M164" s="768"/>
      <c r="N164" s="769"/>
      <c r="O164" s="769"/>
      <c r="P164" s="769"/>
      <c r="Q164" s="768"/>
      <c r="R164" s="757"/>
      <c r="S164" s="34"/>
      <c r="T164" s="772"/>
      <c r="U164" s="773"/>
      <c r="V164" s="24"/>
      <c r="W164" s="25"/>
      <c r="X164" s="679"/>
      <c r="Y164" s="680"/>
      <c r="AA164" s="770"/>
      <c r="AB164" s="770"/>
      <c r="AC164" s="770"/>
      <c r="AD164" s="768"/>
      <c r="AE164" s="769"/>
      <c r="AF164" s="769"/>
      <c r="AG164" s="769"/>
      <c r="AH164" s="768"/>
    </row>
    <row r="165" spans="1:34" ht="16.5" customHeight="1">
      <c r="A165" s="757"/>
      <c r="B165" s="106"/>
      <c r="C165" s="754"/>
      <c r="D165" s="755"/>
      <c r="E165" s="102"/>
      <c r="F165" s="103"/>
      <c r="G165" s="671"/>
      <c r="H165" s="672"/>
      <c r="J165" s="770"/>
      <c r="K165" s="770"/>
      <c r="L165" s="770"/>
      <c r="M165" s="768"/>
      <c r="N165" s="769"/>
      <c r="O165" s="769"/>
      <c r="P165" s="769"/>
      <c r="Q165" s="768"/>
      <c r="R165" s="757"/>
      <c r="S165" s="34"/>
      <c r="T165" s="772"/>
      <c r="U165" s="773"/>
      <c r="V165" s="24"/>
      <c r="W165" s="25"/>
      <c r="X165" s="679"/>
      <c r="Y165" s="680"/>
      <c r="AA165" s="770"/>
      <c r="AB165" s="770"/>
      <c r="AC165" s="770"/>
      <c r="AD165" s="768"/>
      <c r="AE165" s="769"/>
      <c r="AF165" s="769"/>
      <c r="AG165" s="769"/>
      <c r="AH165" s="768"/>
    </row>
    <row r="166" spans="1:34" ht="16.5" customHeight="1">
      <c r="A166" s="758"/>
      <c r="B166" s="106"/>
      <c r="C166" s="754"/>
      <c r="D166" s="755"/>
      <c r="E166" s="102"/>
      <c r="F166" s="103"/>
      <c r="G166" s="671"/>
      <c r="H166" s="672"/>
      <c r="R166" s="758"/>
      <c r="S166" s="34"/>
      <c r="T166" s="772"/>
      <c r="U166" s="773"/>
      <c r="V166" s="24"/>
      <c r="W166" s="25"/>
      <c r="X166" s="679"/>
      <c r="Y166" s="680"/>
    </row>
    <row r="167" spans="1:34" ht="16.5" customHeight="1">
      <c r="A167" s="29" t="s">
        <v>101</v>
      </c>
      <c r="B167" s="107"/>
      <c r="C167" s="765"/>
      <c r="D167" s="766"/>
      <c r="E167" s="102"/>
      <c r="F167" s="103"/>
      <c r="G167" s="675"/>
      <c r="H167" s="676"/>
      <c r="R167" s="29" t="s">
        <v>101</v>
      </c>
      <c r="S167" s="30"/>
      <c r="T167" s="752"/>
      <c r="U167" s="753"/>
      <c r="V167" s="24"/>
      <c r="W167" s="25"/>
      <c r="X167" s="658"/>
      <c r="Y167" s="659"/>
    </row>
    <row r="168" spans="1:34" ht="16.5" customHeight="1">
      <c r="A168" s="29" t="s">
        <v>102</v>
      </c>
      <c r="B168" s="107"/>
      <c r="C168" s="765"/>
      <c r="D168" s="766"/>
      <c r="E168" s="108" t="s">
        <v>103</v>
      </c>
      <c r="F168" s="109"/>
      <c r="G168" s="675"/>
      <c r="H168" s="676"/>
      <c r="R168" s="29" t="s">
        <v>102</v>
      </c>
      <c r="S168" s="30"/>
      <c r="T168" s="752"/>
      <c r="U168" s="753"/>
      <c r="V168" s="35" t="s">
        <v>103</v>
      </c>
      <c r="W168" s="36"/>
      <c r="X168" s="658"/>
      <c r="Y168" s="659"/>
    </row>
    <row r="169" spans="1:34" ht="16.5" customHeight="1">
      <c r="A169" s="22"/>
      <c r="B169" s="106"/>
      <c r="C169" s="754"/>
      <c r="D169" s="755"/>
      <c r="E169" s="102"/>
      <c r="F169" s="103"/>
      <c r="G169" s="671"/>
      <c r="H169" s="672"/>
      <c r="J169" s="780"/>
      <c r="K169" s="780"/>
      <c r="L169" s="780"/>
      <c r="M169" s="780"/>
      <c r="N169" s="780"/>
      <c r="O169" s="780"/>
      <c r="P169" s="780"/>
      <c r="Q169" s="780"/>
      <c r="R169" s="22"/>
      <c r="S169" s="34"/>
      <c r="T169" s="772"/>
      <c r="U169" s="773"/>
      <c r="V169" s="24"/>
      <c r="W169" s="25"/>
      <c r="X169" s="679"/>
      <c r="Y169" s="680"/>
      <c r="AA169" s="780"/>
      <c r="AB169" s="780"/>
      <c r="AC169" s="780"/>
      <c r="AD169" s="780"/>
      <c r="AE169" s="780"/>
      <c r="AF169" s="780"/>
      <c r="AG169" s="780"/>
      <c r="AH169" s="780"/>
    </row>
    <row r="170" spans="1:34" ht="16.5" customHeight="1">
      <c r="A170" s="22"/>
      <c r="B170" s="106"/>
      <c r="C170" s="754"/>
      <c r="D170" s="755"/>
      <c r="E170" s="102"/>
      <c r="F170" s="103"/>
      <c r="G170" s="671"/>
      <c r="H170" s="672"/>
      <c r="J170" s="785" t="s">
        <v>113</v>
      </c>
      <c r="K170" s="786"/>
      <c r="L170" s="786"/>
      <c r="M170" s="786"/>
      <c r="N170" s="786"/>
      <c r="O170" s="786"/>
      <c r="P170" s="786"/>
      <c r="Q170" s="787"/>
      <c r="R170" s="22"/>
      <c r="S170" s="34"/>
      <c r="T170" s="772"/>
      <c r="U170" s="773"/>
      <c r="V170" s="24"/>
      <c r="W170" s="25"/>
      <c r="X170" s="679"/>
      <c r="Y170" s="680"/>
      <c r="AA170" s="785" t="s">
        <v>113</v>
      </c>
      <c r="AB170" s="786"/>
      <c r="AC170" s="786"/>
      <c r="AD170" s="786"/>
      <c r="AE170" s="786"/>
      <c r="AF170" s="786"/>
      <c r="AG170" s="786"/>
      <c r="AH170" s="787"/>
    </row>
    <row r="171" spans="1:34" ht="16.5" customHeight="1">
      <c r="A171" s="22"/>
      <c r="B171" s="106"/>
      <c r="C171" s="754"/>
      <c r="D171" s="755"/>
      <c r="E171" s="102"/>
      <c r="F171" s="103"/>
      <c r="G171" s="671"/>
      <c r="H171" s="672"/>
      <c r="J171" s="183" t="s">
        <v>266</v>
      </c>
      <c r="K171" s="783" t="s">
        <v>134</v>
      </c>
      <c r="L171" s="783"/>
      <c r="M171" s="783"/>
      <c r="N171" s="186" t="s">
        <v>266</v>
      </c>
      <c r="O171" s="783" t="s">
        <v>133</v>
      </c>
      <c r="P171" s="783"/>
      <c r="Q171" s="784"/>
      <c r="R171" s="22"/>
      <c r="S171" s="34"/>
      <c r="T171" s="772"/>
      <c r="U171" s="773"/>
      <c r="V171" s="24"/>
      <c r="W171" s="25"/>
      <c r="X171" s="679"/>
      <c r="Y171" s="680"/>
      <c r="AA171" s="45" t="s">
        <v>326</v>
      </c>
      <c r="AB171" s="46"/>
      <c r="AC171" s="46"/>
      <c r="AD171" s="46"/>
      <c r="AE171" s="46"/>
      <c r="AF171" s="46"/>
      <c r="AG171" s="46"/>
      <c r="AH171" s="47"/>
    </row>
    <row r="172" spans="1:34" ht="16.5" customHeight="1">
      <c r="A172" s="29" t="s">
        <v>104</v>
      </c>
      <c r="B172" s="107"/>
      <c r="C172" s="765"/>
      <c r="D172" s="766"/>
      <c r="E172" s="102"/>
      <c r="F172" s="103"/>
      <c r="G172" s="675"/>
      <c r="H172" s="676"/>
      <c r="J172" s="184" t="s">
        <v>266</v>
      </c>
      <c r="K172" s="446" t="s">
        <v>439</v>
      </c>
      <c r="L172" s="446"/>
      <c r="M172" s="446"/>
      <c r="N172" s="187" t="s">
        <v>266</v>
      </c>
      <c r="O172" s="446" t="s">
        <v>135</v>
      </c>
      <c r="P172" s="446"/>
      <c r="Q172" s="782"/>
      <c r="R172" s="29" t="s">
        <v>104</v>
      </c>
      <c r="S172" s="30"/>
      <c r="T172" s="752"/>
      <c r="U172" s="753"/>
      <c r="V172" s="24"/>
      <c r="W172" s="25"/>
      <c r="X172" s="658"/>
      <c r="Y172" s="659"/>
      <c r="AA172" s="48" t="s">
        <v>327</v>
      </c>
      <c r="AB172" s="49"/>
      <c r="AC172" s="49"/>
      <c r="AD172" s="49"/>
      <c r="AE172" s="49"/>
      <c r="AF172" s="49"/>
      <c r="AG172" s="49"/>
      <c r="AH172" s="50"/>
    </row>
    <row r="173" spans="1:34" ht="16.5" customHeight="1">
      <c r="A173" s="37"/>
      <c r="B173" s="101"/>
      <c r="C173" s="727"/>
      <c r="D173" s="728"/>
      <c r="E173" s="110"/>
      <c r="F173" s="103"/>
      <c r="G173" s="652"/>
      <c r="H173" s="653"/>
      <c r="J173" s="185" t="s">
        <v>266</v>
      </c>
      <c r="K173" s="710" t="s">
        <v>136</v>
      </c>
      <c r="L173" s="710"/>
      <c r="M173" s="710"/>
      <c r="N173" s="188" t="s">
        <v>266</v>
      </c>
      <c r="O173" s="710" t="s">
        <v>137</v>
      </c>
      <c r="P173" s="710"/>
      <c r="Q173" s="781"/>
      <c r="R173" s="37"/>
      <c r="S173" s="28"/>
      <c r="T173" s="788"/>
      <c r="U173" s="789"/>
      <c r="V173" s="38"/>
      <c r="W173" s="25"/>
      <c r="X173" s="648"/>
      <c r="Y173" s="649"/>
      <c r="AA173" s="51" t="s">
        <v>328</v>
      </c>
      <c r="AB173" s="52"/>
      <c r="AC173" s="52"/>
      <c r="AD173" s="52"/>
      <c r="AE173" s="52"/>
      <c r="AF173" s="52"/>
      <c r="AG173" s="52"/>
      <c r="AH173" s="53"/>
    </row>
    <row r="174" spans="1:34" ht="21.75" customHeight="1">
      <c r="A174" s="12" t="s">
        <v>381</v>
      </c>
      <c r="C174" s="12"/>
      <c r="D174" s="12"/>
      <c r="E174" s="12"/>
      <c r="F174" s="12"/>
      <c r="G174" s="12"/>
      <c r="H174" s="12"/>
      <c r="I174" s="12"/>
      <c r="R174" s="12" t="s">
        <v>381</v>
      </c>
      <c r="T174" s="12"/>
      <c r="U174" s="12"/>
      <c r="V174" s="12"/>
      <c r="W174" s="12"/>
      <c r="X174" s="12"/>
      <c r="Y174" s="12"/>
      <c r="Z174" s="12"/>
    </row>
    <row r="175" spans="1:34">
      <c r="L175" s="12"/>
      <c r="M175" s="12"/>
      <c r="N175" s="12"/>
      <c r="O175" s="12"/>
      <c r="P175" s="12"/>
      <c r="Q175" s="12"/>
    </row>
    <row r="176" spans="1:34">
      <c r="H176" s="12"/>
      <c r="J176"/>
      <c r="K176"/>
      <c r="P176" s="12"/>
      <c r="Q176" s="12" t="s">
        <v>267</v>
      </c>
    </row>
    <row r="177" spans="5:17">
      <c r="E177" t="s">
        <v>151</v>
      </c>
      <c r="G177" t="s">
        <v>382</v>
      </c>
      <c r="H177" s="12"/>
      <c r="J177"/>
      <c r="K177"/>
      <c r="P177" s="12"/>
      <c r="Q177" s="12" t="s">
        <v>268</v>
      </c>
    </row>
    <row r="178" spans="5:17">
      <c r="E178" s="113" t="s">
        <v>152</v>
      </c>
      <c r="G178" t="s">
        <v>383</v>
      </c>
      <c r="H178" s="12"/>
      <c r="J178"/>
      <c r="K178"/>
      <c r="P178" s="12"/>
      <c r="Q178" s="12"/>
    </row>
    <row r="179" spans="5:17">
      <c r="E179" s="113" t="s">
        <v>153</v>
      </c>
      <c r="G179" t="s">
        <v>148</v>
      </c>
      <c r="H179" s="12"/>
      <c r="J179"/>
      <c r="K179"/>
      <c r="P179" s="12"/>
      <c r="Q179" s="12"/>
    </row>
    <row r="180" spans="5:17">
      <c r="E180" s="113" t="s">
        <v>154</v>
      </c>
      <c r="G180" t="s">
        <v>276</v>
      </c>
    </row>
    <row r="181" spans="5:17">
      <c r="E181" s="113" t="s">
        <v>155</v>
      </c>
      <c r="G181" t="s">
        <v>277</v>
      </c>
    </row>
    <row r="182" spans="5:17">
      <c r="E182" s="113" t="s">
        <v>109</v>
      </c>
    </row>
    <row r="183" spans="5:17">
      <c r="E183" s="113" t="s">
        <v>156</v>
      </c>
    </row>
    <row r="184" spans="5:17">
      <c r="E184" s="113" t="s">
        <v>157</v>
      </c>
    </row>
    <row r="185" spans="5:17">
      <c r="E185" s="113" t="s">
        <v>150</v>
      </c>
    </row>
    <row r="186" spans="5:17">
      <c r="E186" s="113" t="s">
        <v>110</v>
      </c>
    </row>
    <row r="187" spans="5:17">
      <c r="E187" s="113" t="s">
        <v>158</v>
      </c>
    </row>
    <row r="188" spans="5:17">
      <c r="E188" s="113" t="s">
        <v>159</v>
      </c>
    </row>
    <row r="189" spans="5:17">
      <c r="E189" s="113" t="s">
        <v>160</v>
      </c>
    </row>
    <row r="190" spans="5:17">
      <c r="E190" s="113" t="s">
        <v>161</v>
      </c>
    </row>
    <row r="191" spans="5:17">
      <c r="E191" s="113" t="s">
        <v>162</v>
      </c>
    </row>
    <row r="192" spans="5:17">
      <c r="E192" s="113" t="s">
        <v>163</v>
      </c>
    </row>
    <row r="193" spans="5:5">
      <c r="E193" s="113" t="s">
        <v>111</v>
      </c>
    </row>
    <row r="194" spans="5:5">
      <c r="E194" s="113" t="s">
        <v>112</v>
      </c>
    </row>
    <row r="195" spans="5:5">
      <c r="E195" s="113" t="s">
        <v>149</v>
      </c>
    </row>
    <row r="196" spans="5:5">
      <c r="E196" s="113" t="s">
        <v>164</v>
      </c>
    </row>
    <row r="197" spans="5:5">
      <c r="E197" s="113" t="s">
        <v>165</v>
      </c>
    </row>
    <row r="198" spans="5:5">
      <c r="E198" s="113" t="s">
        <v>103</v>
      </c>
    </row>
    <row r="199" spans="5:5">
      <c r="E199" s="113" t="s">
        <v>166</v>
      </c>
    </row>
    <row r="200" spans="5:5">
      <c r="E200" s="113" t="s">
        <v>167</v>
      </c>
    </row>
    <row r="201" spans="5:5">
      <c r="E201" s="113" t="s">
        <v>168</v>
      </c>
    </row>
    <row r="202" spans="5:5">
      <c r="E202" s="113" t="s">
        <v>169</v>
      </c>
    </row>
  </sheetData>
  <sheetProtection sheet="1" objects="1" scenarios="1"/>
  <mergeCells count="1164">
    <mergeCell ref="C172:D172"/>
    <mergeCell ref="G172:H172"/>
    <mergeCell ref="K172:M172"/>
    <mergeCell ref="O172:Q172"/>
    <mergeCell ref="T172:U172"/>
    <mergeCell ref="X172:Y172"/>
    <mergeCell ref="C173:D173"/>
    <mergeCell ref="G173:H173"/>
    <mergeCell ref="K173:M173"/>
    <mergeCell ref="O173:Q173"/>
    <mergeCell ref="T173:U173"/>
    <mergeCell ref="X173:Y173"/>
    <mergeCell ref="AA169:AH169"/>
    <mergeCell ref="C170:D170"/>
    <mergeCell ref="G170:H170"/>
    <mergeCell ref="J170:Q170"/>
    <mergeCell ref="T170:U170"/>
    <mergeCell ref="X170:Y170"/>
    <mergeCell ref="AA170:AH170"/>
    <mergeCell ref="C171:D171"/>
    <mergeCell ref="G171:H171"/>
    <mergeCell ref="K171:M171"/>
    <mergeCell ref="O171:Q171"/>
    <mergeCell ref="T171:U171"/>
    <mergeCell ref="X171:Y171"/>
    <mergeCell ref="C167:D167"/>
    <mergeCell ref="G167:H167"/>
    <mergeCell ref="T167:U167"/>
    <mergeCell ref="X167:Y167"/>
    <mergeCell ref="C168:D168"/>
    <mergeCell ref="G168:H168"/>
    <mergeCell ref="T168:U168"/>
    <mergeCell ref="X168:Y168"/>
    <mergeCell ref="C169:D169"/>
    <mergeCell ref="G169:H169"/>
    <mergeCell ref="J169:Q169"/>
    <mergeCell ref="T169:U169"/>
    <mergeCell ref="X169:Y169"/>
    <mergeCell ref="AA164:AC165"/>
    <mergeCell ref="AD164:AD165"/>
    <mergeCell ref="AE164:AG165"/>
    <mergeCell ref="AH164:AH165"/>
    <mergeCell ref="C165:D165"/>
    <mergeCell ref="G165:H165"/>
    <mergeCell ref="T165:U165"/>
    <mergeCell ref="X165:Y165"/>
    <mergeCell ref="C166:D166"/>
    <mergeCell ref="G166:H166"/>
    <mergeCell ref="T166:U166"/>
    <mergeCell ref="X166:Y166"/>
    <mergeCell ref="X163:Y163"/>
    <mergeCell ref="C164:D164"/>
    <mergeCell ref="G164:H164"/>
    <mergeCell ref="J164:L165"/>
    <mergeCell ref="M164:M165"/>
    <mergeCell ref="N164:P165"/>
    <mergeCell ref="Q164:Q165"/>
    <mergeCell ref="T164:U164"/>
    <mergeCell ref="X164:Y164"/>
    <mergeCell ref="AD160:AD161"/>
    <mergeCell ref="AE160:AG161"/>
    <mergeCell ref="AH160:AH161"/>
    <mergeCell ref="A161:A166"/>
    <mergeCell ref="C161:D161"/>
    <mergeCell ref="G161:H161"/>
    <mergeCell ref="R161:R166"/>
    <mergeCell ref="T161:U161"/>
    <mergeCell ref="X161:Y161"/>
    <mergeCell ref="C162:D162"/>
    <mergeCell ref="G162:H162"/>
    <mergeCell ref="J162:L163"/>
    <mergeCell ref="M162:M163"/>
    <mergeCell ref="N162:P163"/>
    <mergeCell ref="Q162:Q163"/>
    <mergeCell ref="T162:U162"/>
    <mergeCell ref="X162:Y162"/>
    <mergeCell ref="AA162:AC163"/>
    <mergeCell ref="AD162:AD163"/>
    <mergeCell ref="AE162:AG163"/>
    <mergeCell ref="AH162:AH163"/>
    <mergeCell ref="C163:D163"/>
    <mergeCell ref="G163:H163"/>
    <mergeCell ref="T163:U163"/>
    <mergeCell ref="C160:D160"/>
    <mergeCell ref="G160:H160"/>
    <mergeCell ref="J160:L161"/>
    <mergeCell ref="M160:M161"/>
    <mergeCell ref="N160:P161"/>
    <mergeCell ref="Q160:Q161"/>
    <mergeCell ref="T160:U160"/>
    <mergeCell ref="X160:Y160"/>
    <mergeCell ref="AA160:AC161"/>
    <mergeCell ref="AA156:AC157"/>
    <mergeCell ref="AD156:AD157"/>
    <mergeCell ref="AE156:AG157"/>
    <mergeCell ref="AH156:AH157"/>
    <mergeCell ref="C157:D157"/>
    <mergeCell ref="G157:H157"/>
    <mergeCell ref="T157:U157"/>
    <mergeCell ref="X157:Y157"/>
    <mergeCell ref="C158:D158"/>
    <mergeCell ref="G158:H158"/>
    <mergeCell ref="J158:L159"/>
    <mergeCell ref="M158:M159"/>
    <mergeCell ref="N158:P159"/>
    <mergeCell ref="Q158:Q159"/>
    <mergeCell ref="T158:U158"/>
    <mergeCell ref="X158:Y158"/>
    <mergeCell ref="AA158:AC159"/>
    <mergeCell ref="AD158:AD159"/>
    <mergeCell ref="AE158:AG159"/>
    <mergeCell ref="AH158:AH159"/>
    <mergeCell ref="C159:D159"/>
    <mergeCell ref="G159:H159"/>
    <mergeCell ref="T159:U159"/>
    <mergeCell ref="X159:Y159"/>
    <mergeCell ref="A155:A159"/>
    <mergeCell ref="C155:D155"/>
    <mergeCell ref="G155:H155"/>
    <mergeCell ref="R155:R159"/>
    <mergeCell ref="T155:U155"/>
    <mergeCell ref="X155:Y155"/>
    <mergeCell ref="C156:D156"/>
    <mergeCell ref="G156:H156"/>
    <mergeCell ref="J156:L157"/>
    <mergeCell ref="M156:M157"/>
    <mergeCell ref="N156:P157"/>
    <mergeCell ref="Q156:Q157"/>
    <mergeCell ref="T156:U156"/>
    <mergeCell ref="X156:Y156"/>
    <mergeCell ref="AD152:AD153"/>
    <mergeCell ref="AE152:AG153"/>
    <mergeCell ref="AH152:AH153"/>
    <mergeCell ref="C153:D153"/>
    <mergeCell ref="G153:H153"/>
    <mergeCell ref="T153:U153"/>
    <mergeCell ref="X153:Y153"/>
    <mergeCell ref="C154:D154"/>
    <mergeCell ref="G154:H154"/>
    <mergeCell ref="J154:L155"/>
    <mergeCell ref="M154:M155"/>
    <mergeCell ref="N154:P155"/>
    <mergeCell ref="Q154:Q155"/>
    <mergeCell ref="T154:U154"/>
    <mergeCell ref="X154:Y154"/>
    <mergeCell ref="AA154:AC155"/>
    <mergeCell ref="AD154:AD155"/>
    <mergeCell ref="AE154:AG155"/>
    <mergeCell ref="AH154:AH155"/>
    <mergeCell ref="C152:D152"/>
    <mergeCell ref="G152:H152"/>
    <mergeCell ref="J152:L153"/>
    <mergeCell ref="M152:M153"/>
    <mergeCell ref="N152:P153"/>
    <mergeCell ref="Q152:Q153"/>
    <mergeCell ref="T152:U152"/>
    <mergeCell ref="X152:Y152"/>
    <mergeCell ref="AA152:AC153"/>
    <mergeCell ref="A149:B150"/>
    <mergeCell ref="C149:H150"/>
    <mergeCell ref="J149:Q150"/>
    <mergeCell ref="R149:S150"/>
    <mergeCell ref="T149:Y150"/>
    <mergeCell ref="AA149:AH150"/>
    <mergeCell ref="C151:D151"/>
    <mergeCell ref="G151:H151"/>
    <mergeCell ref="J151:L151"/>
    <mergeCell ref="N151:P151"/>
    <mergeCell ref="T151:U151"/>
    <mergeCell ref="X151:Y151"/>
    <mergeCell ref="AA151:AC151"/>
    <mergeCell ref="AE151:AG151"/>
    <mergeCell ref="C147:D147"/>
    <mergeCell ref="G147:H147"/>
    <mergeCell ref="L147:M147"/>
    <mergeCell ref="P147:Q147"/>
    <mergeCell ref="T147:U147"/>
    <mergeCell ref="X147:Y147"/>
    <mergeCell ref="AC147:AD147"/>
    <mergeCell ref="AG147:AH147"/>
    <mergeCell ref="K148:M148"/>
    <mergeCell ref="P148:Q148"/>
    <mergeCell ref="AB148:AD148"/>
    <mergeCell ref="AG148:AH148"/>
    <mergeCell ref="C145:D145"/>
    <mergeCell ref="G145:H145"/>
    <mergeCell ref="L145:M145"/>
    <mergeCell ref="P145:Q145"/>
    <mergeCell ref="T145:U145"/>
    <mergeCell ref="X145:Y145"/>
    <mergeCell ref="AC145:AD145"/>
    <mergeCell ref="AG145:AH145"/>
    <mergeCell ref="C146:D146"/>
    <mergeCell ref="G146:H146"/>
    <mergeCell ref="L146:M146"/>
    <mergeCell ref="P146:Q146"/>
    <mergeCell ref="T146:U146"/>
    <mergeCell ref="X146:Y146"/>
    <mergeCell ref="AC146:AD146"/>
    <mergeCell ref="AG146:AH146"/>
    <mergeCell ref="C143:D143"/>
    <mergeCell ref="G143:H143"/>
    <mergeCell ref="L143:M143"/>
    <mergeCell ref="P143:Q143"/>
    <mergeCell ref="T143:U143"/>
    <mergeCell ref="X143:Y143"/>
    <mergeCell ref="AC143:AD143"/>
    <mergeCell ref="AG143:AH143"/>
    <mergeCell ref="C144:D144"/>
    <mergeCell ref="G144:H144"/>
    <mergeCell ref="L144:M144"/>
    <mergeCell ref="P144:Q144"/>
    <mergeCell ref="T144:U144"/>
    <mergeCell ref="X144:Y144"/>
    <mergeCell ref="AC144:AD144"/>
    <mergeCell ref="AG144:AH144"/>
    <mergeCell ref="C141:D141"/>
    <mergeCell ref="G141:H141"/>
    <mergeCell ref="L141:M141"/>
    <mergeCell ref="P141:Q141"/>
    <mergeCell ref="T141:U141"/>
    <mergeCell ref="X141:Y141"/>
    <mergeCell ref="AC141:AD141"/>
    <mergeCell ref="AG141:AH141"/>
    <mergeCell ref="C142:D142"/>
    <mergeCell ref="G142:H142"/>
    <mergeCell ref="L142:M142"/>
    <mergeCell ref="P142:Q142"/>
    <mergeCell ref="T142:U142"/>
    <mergeCell ref="X142:Y142"/>
    <mergeCell ref="AC142:AD142"/>
    <mergeCell ref="AG142:AH142"/>
    <mergeCell ref="C139:D139"/>
    <mergeCell ref="L139:M139"/>
    <mergeCell ref="P139:Q139"/>
    <mergeCell ref="T139:U139"/>
    <mergeCell ref="AC139:AD139"/>
    <mergeCell ref="AG139:AH139"/>
    <mergeCell ref="C140:D140"/>
    <mergeCell ref="G140:H140"/>
    <mergeCell ref="L140:M140"/>
    <mergeCell ref="P140:Q140"/>
    <mergeCell ref="T140:U140"/>
    <mergeCell ref="X140:Y140"/>
    <mergeCell ref="AC140:AD140"/>
    <mergeCell ref="AG140:AH140"/>
    <mergeCell ref="AC136:AD136"/>
    <mergeCell ref="AG136:AH136"/>
    <mergeCell ref="C137:D137"/>
    <mergeCell ref="L137:M137"/>
    <mergeCell ref="P137:Q137"/>
    <mergeCell ref="T137:U137"/>
    <mergeCell ref="AC137:AD137"/>
    <mergeCell ref="AG137:AH137"/>
    <mergeCell ref="C138:D138"/>
    <mergeCell ref="L138:M138"/>
    <mergeCell ref="P138:Q138"/>
    <mergeCell ref="T138:U138"/>
    <mergeCell ref="AC138:AD138"/>
    <mergeCell ref="AG138:AH138"/>
    <mergeCell ref="C134:D134"/>
    <mergeCell ref="G134:H134"/>
    <mergeCell ref="L134:M134"/>
    <mergeCell ref="P134:Q134"/>
    <mergeCell ref="T134:U134"/>
    <mergeCell ref="X134:Y134"/>
    <mergeCell ref="AC134:AD134"/>
    <mergeCell ref="AG134:AH134"/>
    <mergeCell ref="A135:A140"/>
    <mergeCell ref="C135:D135"/>
    <mergeCell ref="G135:H139"/>
    <mergeCell ref="J135:J140"/>
    <mergeCell ref="L135:M135"/>
    <mergeCell ref="P135:Q135"/>
    <mergeCell ref="R135:R140"/>
    <mergeCell ref="T135:U135"/>
    <mergeCell ref="X135:Y139"/>
    <mergeCell ref="AA135:AA140"/>
    <mergeCell ref="AC135:AD135"/>
    <mergeCell ref="AG135:AH135"/>
    <mergeCell ref="C136:D136"/>
    <mergeCell ref="L136:M136"/>
    <mergeCell ref="P136:Q136"/>
    <mergeCell ref="T136:U136"/>
    <mergeCell ref="C132:D132"/>
    <mergeCell ref="G132:H133"/>
    <mergeCell ref="L132:M132"/>
    <mergeCell ref="P132:Q132"/>
    <mergeCell ref="T132:U132"/>
    <mergeCell ref="X132:Y132"/>
    <mergeCell ref="AC132:AD132"/>
    <mergeCell ref="AG132:AH132"/>
    <mergeCell ref="C133:D133"/>
    <mergeCell ref="L133:M133"/>
    <mergeCell ref="P133:Q133"/>
    <mergeCell ref="T133:U133"/>
    <mergeCell ref="X133:Y133"/>
    <mergeCell ref="AC133:AD133"/>
    <mergeCell ref="AG133:AH133"/>
    <mergeCell ref="A129:A133"/>
    <mergeCell ref="C131:D131"/>
    <mergeCell ref="G131:H131"/>
    <mergeCell ref="L131:M131"/>
    <mergeCell ref="P131:Q131"/>
    <mergeCell ref="T131:U131"/>
    <mergeCell ref="X131:Y131"/>
    <mergeCell ref="AC131:AD131"/>
    <mergeCell ref="AG131:AH131"/>
    <mergeCell ref="C128:D128"/>
    <mergeCell ref="G128:H128"/>
    <mergeCell ref="L128:M128"/>
    <mergeCell ref="P128:Q128"/>
    <mergeCell ref="T128:U128"/>
    <mergeCell ref="X128:Y128"/>
    <mergeCell ref="AC128:AD128"/>
    <mergeCell ref="AG128:AH128"/>
    <mergeCell ref="C129:D129"/>
    <mergeCell ref="G129:H129"/>
    <mergeCell ref="J129:J133"/>
    <mergeCell ref="L129:M129"/>
    <mergeCell ref="P129:Q129"/>
    <mergeCell ref="R129:R133"/>
    <mergeCell ref="T129:U129"/>
    <mergeCell ref="X129:Y129"/>
    <mergeCell ref="AA129:AA133"/>
    <mergeCell ref="AC129:AD129"/>
    <mergeCell ref="AG129:AH129"/>
    <mergeCell ref="C130:D130"/>
    <mergeCell ref="G130:H130"/>
    <mergeCell ref="L130:M130"/>
    <mergeCell ref="P130:Q130"/>
    <mergeCell ref="C126:D126"/>
    <mergeCell ref="G126:H126"/>
    <mergeCell ref="L126:M126"/>
    <mergeCell ref="P126:Q126"/>
    <mergeCell ref="T126:U126"/>
    <mergeCell ref="X126:Y126"/>
    <mergeCell ref="AC126:AD126"/>
    <mergeCell ref="AG126:AH126"/>
    <mergeCell ref="C127:D127"/>
    <mergeCell ref="G127:H127"/>
    <mergeCell ref="L127:M127"/>
    <mergeCell ref="P127:Q127"/>
    <mergeCell ref="T127:U127"/>
    <mergeCell ref="X127:Y127"/>
    <mergeCell ref="AC127:AD127"/>
    <mergeCell ref="AG127:AH127"/>
    <mergeCell ref="T130:U130"/>
    <mergeCell ref="X130:Y130"/>
    <mergeCell ref="AC130:AD130"/>
    <mergeCell ref="AG130:AH130"/>
    <mergeCell ref="A124:B124"/>
    <mergeCell ref="C124:H124"/>
    <mergeCell ref="J124:K124"/>
    <mergeCell ref="L124:Q124"/>
    <mergeCell ref="R124:S124"/>
    <mergeCell ref="T124:Y124"/>
    <mergeCell ref="AA124:AB124"/>
    <mergeCell ref="AC124:AH124"/>
    <mergeCell ref="C125:D125"/>
    <mergeCell ref="G125:H125"/>
    <mergeCell ref="L125:M125"/>
    <mergeCell ref="P125:Q125"/>
    <mergeCell ref="T125:U125"/>
    <mergeCell ref="X125:Y125"/>
    <mergeCell ref="AC125:AD125"/>
    <mergeCell ref="AG125:AH125"/>
    <mergeCell ref="A120:H120"/>
    <mergeCell ref="I120:J120"/>
    <mergeCell ref="K120:M120"/>
    <mergeCell ref="N120:Q120"/>
    <mergeCell ref="R120:Y120"/>
    <mergeCell ref="Z120:AD120"/>
    <mergeCell ref="AE120:AH120"/>
    <mergeCell ref="A122:B122"/>
    <mergeCell ref="C122:Q122"/>
    <mergeCell ref="R122:S122"/>
    <mergeCell ref="T122:AH122"/>
    <mergeCell ref="A117:M118"/>
    <mergeCell ref="N117:Q118"/>
    <mergeCell ref="R117:AD118"/>
    <mergeCell ref="AE117:AH118"/>
    <mergeCell ref="A119:H119"/>
    <mergeCell ref="I119:M119"/>
    <mergeCell ref="N119:Q119"/>
    <mergeCell ref="R119:Y119"/>
    <mergeCell ref="Z119:AD119"/>
    <mergeCell ref="AE119:AH119"/>
    <mergeCell ref="AH94:AH95"/>
    <mergeCell ref="T95:U95"/>
    <mergeCell ref="X95:Y95"/>
    <mergeCell ref="AA91:AH92"/>
    <mergeCell ref="T91:Y92"/>
    <mergeCell ref="X106:Y106"/>
    <mergeCell ref="AA106:AC107"/>
    <mergeCell ref="AD106:AD107"/>
    <mergeCell ref="AE106:AG107"/>
    <mergeCell ref="AH106:AH107"/>
    <mergeCell ref="T107:U107"/>
    <mergeCell ref="X107:Y107"/>
    <mergeCell ref="T99:U99"/>
    <mergeCell ref="X99:Y99"/>
    <mergeCell ref="T100:U100"/>
    <mergeCell ref="X100:Y100"/>
    <mergeCell ref="AA104:AC105"/>
    <mergeCell ref="AD104:AD105"/>
    <mergeCell ref="AE104:AG105"/>
    <mergeCell ref="AH104:AH105"/>
    <mergeCell ref="T105:U105"/>
    <mergeCell ref="X105:Y105"/>
    <mergeCell ref="AG76:AH76"/>
    <mergeCell ref="AC76:AD76"/>
    <mergeCell ref="X76:Y76"/>
    <mergeCell ref="T76:U76"/>
    <mergeCell ref="T89:U89"/>
    <mergeCell ref="X89:Y89"/>
    <mergeCell ref="AC89:AD89"/>
    <mergeCell ref="AG89:AH89"/>
    <mergeCell ref="AB90:AD90"/>
    <mergeCell ref="AG90:AH90"/>
    <mergeCell ref="AG88:AH88"/>
    <mergeCell ref="AC88:AD88"/>
    <mergeCell ref="X88:Y88"/>
    <mergeCell ref="T88:U88"/>
    <mergeCell ref="AG86:AH86"/>
    <mergeCell ref="AC86:AD86"/>
    <mergeCell ref="X86:Y86"/>
    <mergeCell ref="T86:U86"/>
    <mergeCell ref="AG84:AH84"/>
    <mergeCell ref="AC84:AD84"/>
    <mergeCell ref="X84:Y84"/>
    <mergeCell ref="T84:U84"/>
    <mergeCell ref="AG82:AH82"/>
    <mergeCell ref="AC82:AD82"/>
    <mergeCell ref="T77:U77"/>
    <mergeCell ref="X77:Y81"/>
    <mergeCell ref="AC77:AD77"/>
    <mergeCell ref="AG77:AH77"/>
    <mergeCell ref="T78:U78"/>
    <mergeCell ref="AC78:AD78"/>
    <mergeCell ref="AG78:AH78"/>
    <mergeCell ref="T79:U79"/>
    <mergeCell ref="AC79:AD79"/>
    <mergeCell ref="AG79:AH79"/>
    <mergeCell ref="T80:U80"/>
    <mergeCell ref="AC80:AD80"/>
    <mergeCell ref="AG80:AH80"/>
    <mergeCell ref="T81:U81"/>
    <mergeCell ref="AC81:AD81"/>
    <mergeCell ref="AG81:AH81"/>
    <mergeCell ref="AH102:AH103"/>
    <mergeCell ref="AE102:AG103"/>
    <mergeCell ref="R33:S34"/>
    <mergeCell ref="T33:Y34"/>
    <mergeCell ref="AA33:AH34"/>
    <mergeCell ref="T35:U35"/>
    <mergeCell ref="X35:Y35"/>
    <mergeCell ref="AA35:AC35"/>
    <mergeCell ref="AE35:AG35"/>
    <mergeCell ref="T36:U36"/>
    <mergeCell ref="X36:Y36"/>
    <mergeCell ref="AA36:AC37"/>
    <mergeCell ref="AD36:AD37"/>
    <mergeCell ref="AE36:AG37"/>
    <mergeCell ref="AH36:AH37"/>
    <mergeCell ref="T37:U37"/>
    <mergeCell ref="X37:Y37"/>
    <mergeCell ref="AH42:AH43"/>
    <mergeCell ref="T43:U43"/>
    <mergeCell ref="X43:Y43"/>
    <mergeCell ref="T44:U44"/>
    <mergeCell ref="X44:Y44"/>
    <mergeCell ref="AA44:AC45"/>
    <mergeCell ref="AD44:AD45"/>
    <mergeCell ref="T28:U28"/>
    <mergeCell ref="X28:Y28"/>
    <mergeCell ref="AC28:AD28"/>
    <mergeCell ref="AG28:AH28"/>
    <mergeCell ref="T29:U29"/>
    <mergeCell ref="X29:Y29"/>
    <mergeCell ref="AC29:AD29"/>
    <mergeCell ref="AG29:AH29"/>
    <mergeCell ref="AA19:AA24"/>
    <mergeCell ref="AC19:AD19"/>
    <mergeCell ref="AG19:AH19"/>
    <mergeCell ref="T20:U20"/>
    <mergeCell ref="AC20:AD20"/>
    <mergeCell ref="AG20:AH20"/>
    <mergeCell ref="T21:U21"/>
    <mergeCell ref="AC21:AD21"/>
    <mergeCell ref="T25:U25"/>
    <mergeCell ref="X25:Y25"/>
    <mergeCell ref="AC25:AD25"/>
    <mergeCell ref="AG25:AH25"/>
    <mergeCell ref="T26:U26"/>
    <mergeCell ref="X26:Y26"/>
    <mergeCell ref="AC26:AD26"/>
    <mergeCell ref="AG26:AH26"/>
    <mergeCell ref="T27:U27"/>
    <mergeCell ref="X27:Y27"/>
    <mergeCell ref="AC27:AD27"/>
    <mergeCell ref="AG27:AH27"/>
    <mergeCell ref="A6:B6"/>
    <mergeCell ref="C6:Q6"/>
    <mergeCell ref="A8:B8"/>
    <mergeCell ref="C8:H8"/>
    <mergeCell ref="J8:K8"/>
    <mergeCell ref="L8:Q8"/>
    <mergeCell ref="A1:M2"/>
    <mergeCell ref="N1:Q2"/>
    <mergeCell ref="A3:H3"/>
    <mergeCell ref="I3:M3"/>
    <mergeCell ref="N3:Q3"/>
    <mergeCell ref="A4:H4"/>
    <mergeCell ref="N4:Q4"/>
    <mergeCell ref="I4:J4"/>
    <mergeCell ref="K4:M4"/>
    <mergeCell ref="C11:D11"/>
    <mergeCell ref="G11:H11"/>
    <mergeCell ref="L11:M11"/>
    <mergeCell ref="P11:Q11"/>
    <mergeCell ref="C9:D9"/>
    <mergeCell ref="G9:H9"/>
    <mergeCell ref="L9:M9"/>
    <mergeCell ref="P9:Q9"/>
    <mergeCell ref="C10:D10"/>
    <mergeCell ref="G10:H10"/>
    <mergeCell ref="L10:M10"/>
    <mergeCell ref="P10:Q10"/>
    <mergeCell ref="L14:M14"/>
    <mergeCell ref="P14:Q14"/>
    <mergeCell ref="C15:D15"/>
    <mergeCell ref="G15:H15"/>
    <mergeCell ref="L15:M15"/>
    <mergeCell ref="P15:Q15"/>
    <mergeCell ref="A13:A17"/>
    <mergeCell ref="C13:D13"/>
    <mergeCell ref="G13:H13"/>
    <mergeCell ref="J13:J17"/>
    <mergeCell ref="L13:M13"/>
    <mergeCell ref="P13:Q13"/>
    <mergeCell ref="C14:D14"/>
    <mergeCell ref="G14:H14"/>
    <mergeCell ref="C12:D12"/>
    <mergeCell ref="G12:H12"/>
    <mergeCell ref="L12:M12"/>
    <mergeCell ref="P12:Q12"/>
    <mergeCell ref="A19:A24"/>
    <mergeCell ref="C19:D19"/>
    <mergeCell ref="G19:H23"/>
    <mergeCell ref="J19:J24"/>
    <mergeCell ref="L19:M19"/>
    <mergeCell ref="P19:Q19"/>
    <mergeCell ref="C16:D16"/>
    <mergeCell ref="G16:H17"/>
    <mergeCell ref="L16:M16"/>
    <mergeCell ref="P16:Q16"/>
    <mergeCell ref="C17:D17"/>
    <mergeCell ref="L17:M17"/>
    <mergeCell ref="P17:Q17"/>
    <mergeCell ref="C20:D20"/>
    <mergeCell ref="L20:M20"/>
    <mergeCell ref="P20:Q20"/>
    <mergeCell ref="C21:D21"/>
    <mergeCell ref="L21:M21"/>
    <mergeCell ref="P21:Q21"/>
    <mergeCell ref="C18:D18"/>
    <mergeCell ref="G18:H18"/>
    <mergeCell ref="L18:M18"/>
    <mergeCell ref="P18:Q18"/>
    <mergeCell ref="C24:D24"/>
    <mergeCell ref="G24:H24"/>
    <mergeCell ref="L24:M24"/>
    <mergeCell ref="P24:Q24"/>
    <mergeCell ref="C25:D25"/>
    <mergeCell ref="G25:H25"/>
    <mergeCell ref="L25:M25"/>
    <mergeCell ref="P25:Q25"/>
    <mergeCell ref="C22:D22"/>
    <mergeCell ref="L22:M22"/>
    <mergeCell ref="P22:Q22"/>
    <mergeCell ref="C23:D23"/>
    <mergeCell ref="L23:M23"/>
    <mergeCell ref="P23:Q23"/>
    <mergeCell ref="C29:D29"/>
    <mergeCell ref="G29:H29"/>
    <mergeCell ref="L29:M29"/>
    <mergeCell ref="P29:Q29"/>
    <mergeCell ref="C28:D28"/>
    <mergeCell ref="G28:H28"/>
    <mergeCell ref="L28:M28"/>
    <mergeCell ref="P28:Q28"/>
    <mergeCell ref="C26:D26"/>
    <mergeCell ref="G26:H26"/>
    <mergeCell ref="L26:M26"/>
    <mergeCell ref="P26:Q26"/>
    <mergeCell ref="C27:D27"/>
    <mergeCell ref="G27:H27"/>
    <mergeCell ref="L27:M27"/>
    <mergeCell ref="P27:Q27"/>
    <mergeCell ref="A33:B34"/>
    <mergeCell ref="C33:H34"/>
    <mergeCell ref="J33:Q34"/>
    <mergeCell ref="C31:D31"/>
    <mergeCell ref="G31:H31"/>
    <mergeCell ref="L31:M31"/>
    <mergeCell ref="P31:Q31"/>
    <mergeCell ref="C30:D30"/>
    <mergeCell ref="G30:H30"/>
    <mergeCell ref="L30:M30"/>
    <mergeCell ref="P30:Q30"/>
    <mergeCell ref="K32:M32"/>
    <mergeCell ref="P32:Q32"/>
    <mergeCell ref="C37:D37"/>
    <mergeCell ref="G37:H37"/>
    <mergeCell ref="C38:D38"/>
    <mergeCell ref="G38:H38"/>
    <mergeCell ref="J38:L39"/>
    <mergeCell ref="M38:M39"/>
    <mergeCell ref="N38:P39"/>
    <mergeCell ref="Q38:Q39"/>
    <mergeCell ref="C35:D35"/>
    <mergeCell ref="G35:H35"/>
    <mergeCell ref="J35:L35"/>
    <mergeCell ref="N35:P35"/>
    <mergeCell ref="C36:D36"/>
    <mergeCell ref="G36:H36"/>
    <mergeCell ref="J36:L37"/>
    <mergeCell ref="M36:M37"/>
    <mergeCell ref="N36:P37"/>
    <mergeCell ref="Q36:Q37"/>
    <mergeCell ref="C41:D41"/>
    <mergeCell ref="G41:H41"/>
    <mergeCell ref="C42:D42"/>
    <mergeCell ref="G42:H42"/>
    <mergeCell ref="J42:L43"/>
    <mergeCell ref="M42:M43"/>
    <mergeCell ref="N42:P43"/>
    <mergeCell ref="C40:D40"/>
    <mergeCell ref="G40:H40"/>
    <mergeCell ref="J40:L41"/>
    <mergeCell ref="A45:A50"/>
    <mergeCell ref="C45:D45"/>
    <mergeCell ref="G45:H45"/>
    <mergeCell ref="C46:D46"/>
    <mergeCell ref="G46:H46"/>
    <mergeCell ref="J46:L47"/>
    <mergeCell ref="Q42:Q43"/>
    <mergeCell ref="C43:D43"/>
    <mergeCell ref="G43:H43"/>
    <mergeCell ref="C44:D44"/>
    <mergeCell ref="G44:H44"/>
    <mergeCell ref="J44:L45"/>
    <mergeCell ref="M44:M45"/>
    <mergeCell ref="N44:P45"/>
    <mergeCell ref="Q44:Q45"/>
    <mergeCell ref="A39:A43"/>
    <mergeCell ref="C39:D39"/>
    <mergeCell ref="G39:H39"/>
    <mergeCell ref="M46:M47"/>
    <mergeCell ref="N46:P47"/>
    <mergeCell ref="Q46:Q47"/>
    <mergeCell ref="C47:D47"/>
    <mergeCell ref="G47:H47"/>
    <mergeCell ref="C48:D48"/>
    <mergeCell ref="G48:H48"/>
    <mergeCell ref="J48:L49"/>
    <mergeCell ref="M48:M49"/>
    <mergeCell ref="N48:P49"/>
    <mergeCell ref="J53:Q53"/>
    <mergeCell ref="C54:D54"/>
    <mergeCell ref="G54:H54"/>
    <mergeCell ref="J54:Q54"/>
    <mergeCell ref="Q48:Q49"/>
    <mergeCell ref="C49:D49"/>
    <mergeCell ref="G49:H49"/>
    <mergeCell ref="C50:D50"/>
    <mergeCell ref="G50:H50"/>
    <mergeCell ref="C51:D51"/>
    <mergeCell ref="G51:H51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T18:U18"/>
    <mergeCell ref="X18:Y18"/>
    <mergeCell ref="AC18:AD18"/>
    <mergeCell ref="AG18:AH18"/>
    <mergeCell ref="T19:U19"/>
    <mergeCell ref="R6:S6"/>
    <mergeCell ref="T6:AH6"/>
    <mergeCell ref="R19:R24"/>
    <mergeCell ref="T9:U9"/>
    <mergeCell ref="X9:Y9"/>
    <mergeCell ref="AC9:AD9"/>
    <mergeCell ref="AG9:AH9"/>
    <mergeCell ref="T10:U10"/>
    <mergeCell ref="X10:Y10"/>
    <mergeCell ref="AC10:AD10"/>
    <mergeCell ref="AG10:AH10"/>
    <mergeCell ref="T11:U11"/>
    <mergeCell ref="X11:Y11"/>
    <mergeCell ref="AC11:AD11"/>
    <mergeCell ref="AG11:AH11"/>
    <mergeCell ref="T12:U12"/>
    <mergeCell ref="X12:Y12"/>
    <mergeCell ref="AC12:AD12"/>
    <mergeCell ref="AG12:AH12"/>
    <mergeCell ref="K55:M55"/>
    <mergeCell ref="K56:M56"/>
    <mergeCell ref="K57:M57"/>
    <mergeCell ref="O55:Q55"/>
    <mergeCell ref="O56:Q56"/>
    <mergeCell ref="O57:Q57"/>
    <mergeCell ref="M40:M41"/>
    <mergeCell ref="N40:P41"/>
    <mergeCell ref="Q40:Q41"/>
    <mergeCell ref="R1:AD2"/>
    <mergeCell ref="AE1:AH2"/>
    <mergeCell ref="R3:Y3"/>
    <mergeCell ref="Z3:AD3"/>
    <mergeCell ref="AE3:AH3"/>
    <mergeCell ref="R4:Y4"/>
    <mergeCell ref="Z4:AD4"/>
    <mergeCell ref="AE4:AH4"/>
    <mergeCell ref="R8:S8"/>
    <mergeCell ref="T8:Y8"/>
    <mergeCell ref="AA8:AB8"/>
    <mergeCell ref="AC8:AH8"/>
    <mergeCell ref="R13:R17"/>
    <mergeCell ref="T13:U13"/>
    <mergeCell ref="X13:Y13"/>
    <mergeCell ref="AA13:AA17"/>
    <mergeCell ref="AC13:AD13"/>
    <mergeCell ref="AG13:AH13"/>
    <mergeCell ref="T14:U14"/>
    <mergeCell ref="X14:Y14"/>
    <mergeCell ref="AC14:AD14"/>
    <mergeCell ref="AG14:AH14"/>
    <mergeCell ref="T15:U15"/>
    <mergeCell ref="X15:Y15"/>
    <mergeCell ref="AC15:AD15"/>
    <mergeCell ref="AG15:AH15"/>
    <mergeCell ref="T16:U16"/>
    <mergeCell ref="X16:Y16"/>
    <mergeCell ref="AC16:AD16"/>
    <mergeCell ref="AG16:AH16"/>
    <mergeCell ref="T17:U17"/>
    <mergeCell ref="X17:Y17"/>
    <mergeCell ref="AC17:AD17"/>
    <mergeCell ref="AG17:AH17"/>
    <mergeCell ref="T24:U24"/>
    <mergeCell ref="X24:Y24"/>
    <mergeCell ref="AC24:AD24"/>
    <mergeCell ref="AG24:AH24"/>
    <mergeCell ref="AG21:AH21"/>
    <mergeCell ref="T22:U22"/>
    <mergeCell ref="AC22:AD22"/>
    <mergeCell ref="AG22:AH22"/>
    <mergeCell ref="T23:U23"/>
    <mergeCell ref="AC23:AD23"/>
    <mergeCell ref="AG23:AH23"/>
    <mergeCell ref="X19:Y23"/>
    <mergeCell ref="T31:U31"/>
    <mergeCell ref="X31:Y31"/>
    <mergeCell ref="AC31:AD31"/>
    <mergeCell ref="AG31:AH31"/>
    <mergeCell ref="AB32:AD32"/>
    <mergeCell ref="AG32:AH32"/>
    <mergeCell ref="T30:U30"/>
    <mergeCell ref="X30:Y30"/>
    <mergeCell ref="AC30:AD30"/>
    <mergeCell ref="AG30:AH30"/>
    <mergeCell ref="T38:U38"/>
    <mergeCell ref="X38:Y38"/>
    <mergeCell ref="AA38:AC39"/>
    <mergeCell ref="AD38:AD39"/>
    <mergeCell ref="AE38:AG39"/>
    <mergeCell ref="AH38:AH39"/>
    <mergeCell ref="R39:R43"/>
    <mergeCell ref="T39:U39"/>
    <mergeCell ref="X39:Y39"/>
    <mergeCell ref="T40:U40"/>
    <mergeCell ref="X40:Y40"/>
    <mergeCell ref="AA40:AC41"/>
    <mergeCell ref="AD40:AD41"/>
    <mergeCell ref="AE40:AG41"/>
    <mergeCell ref="AH40:AH41"/>
    <mergeCell ref="T41:U41"/>
    <mergeCell ref="X41:Y41"/>
    <mergeCell ref="T42:U42"/>
    <mergeCell ref="X42:Y42"/>
    <mergeCell ref="AA42:AC43"/>
    <mergeCell ref="AD42:AD43"/>
    <mergeCell ref="AE42:AG43"/>
    <mergeCell ref="AE44:AG45"/>
    <mergeCell ref="AH44:AH45"/>
    <mergeCell ref="R45:R50"/>
    <mergeCell ref="T45:U45"/>
    <mergeCell ref="X45:Y45"/>
    <mergeCell ref="T46:U46"/>
    <mergeCell ref="X46:Y46"/>
    <mergeCell ref="AA46:AC47"/>
    <mergeCell ref="AD46:AD47"/>
    <mergeCell ref="AE46:AG47"/>
    <mergeCell ref="AH46:AH47"/>
    <mergeCell ref="T47:U47"/>
    <mergeCell ref="X47:Y47"/>
    <mergeCell ref="T48:U48"/>
    <mergeCell ref="X48:Y48"/>
    <mergeCell ref="AA48:AC49"/>
    <mergeCell ref="AD48:AD49"/>
    <mergeCell ref="AE48:AG49"/>
    <mergeCell ref="AH48:AH49"/>
    <mergeCell ref="T49:U49"/>
    <mergeCell ref="X49:Y49"/>
    <mergeCell ref="T50:U50"/>
    <mergeCell ref="X50:Y50"/>
    <mergeCell ref="T51:U51"/>
    <mergeCell ref="X51:Y51"/>
    <mergeCell ref="T52:U52"/>
    <mergeCell ref="X52:Y52"/>
    <mergeCell ref="T53:U53"/>
    <mergeCell ref="X53:Y53"/>
    <mergeCell ref="AA53:AH53"/>
    <mergeCell ref="T54:U54"/>
    <mergeCell ref="X54:Y54"/>
    <mergeCell ref="AA54:AH54"/>
    <mergeCell ref="T55:U55"/>
    <mergeCell ref="X55:Y55"/>
    <mergeCell ref="T56:U56"/>
    <mergeCell ref="X56:Y56"/>
    <mergeCell ref="T57:U57"/>
    <mergeCell ref="X57:Y57"/>
    <mergeCell ref="X115:Y115"/>
    <mergeCell ref="T115:U115"/>
    <mergeCell ref="AA111:AH111"/>
    <mergeCell ref="X111:Y111"/>
    <mergeCell ref="T111:U111"/>
    <mergeCell ref="AD96:AD97"/>
    <mergeCell ref="AA96:AC97"/>
    <mergeCell ref="T96:U96"/>
    <mergeCell ref="X96:Y96"/>
    <mergeCell ref="T97:U97"/>
    <mergeCell ref="X97:Y97"/>
    <mergeCell ref="T98:U98"/>
    <mergeCell ref="X98:Y98"/>
    <mergeCell ref="AA77:AA82"/>
    <mergeCell ref="X82:Y82"/>
    <mergeCell ref="T82:U82"/>
    <mergeCell ref="O115:Q115"/>
    <mergeCell ref="K115:M115"/>
    <mergeCell ref="G115:H115"/>
    <mergeCell ref="C115:D115"/>
    <mergeCell ref="X114:Y114"/>
    <mergeCell ref="T114:U114"/>
    <mergeCell ref="O114:Q114"/>
    <mergeCell ref="K114:M114"/>
    <mergeCell ref="G114:H114"/>
    <mergeCell ref="C114:D114"/>
    <mergeCell ref="X113:Y113"/>
    <mergeCell ref="T113:U113"/>
    <mergeCell ref="O113:Q113"/>
    <mergeCell ref="K113:M113"/>
    <mergeCell ref="G113:H113"/>
    <mergeCell ref="C113:D113"/>
    <mergeCell ref="AA112:AH112"/>
    <mergeCell ref="X112:Y112"/>
    <mergeCell ref="T112:U112"/>
    <mergeCell ref="J112:Q112"/>
    <mergeCell ref="G112:H112"/>
    <mergeCell ref="C112:D112"/>
    <mergeCell ref="J111:Q111"/>
    <mergeCell ref="G111:H111"/>
    <mergeCell ref="C111:D111"/>
    <mergeCell ref="X110:Y110"/>
    <mergeCell ref="T110:U110"/>
    <mergeCell ref="G110:H110"/>
    <mergeCell ref="C110:D110"/>
    <mergeCell ref="X109:Y109"/>
    <mergeCell ref="T109:U109"/>
    <mergeCell ref="G109:H109"/>
    <mergeCell ref="C109:D109"/>
    <mergeCell ref="X108:Y108"/>
    <mergeCell ref="T108:U108"/>
    <mergeCell ref="R103:R108"/>
    <mergeCell ref="G108:H108"/>
    <mergeCell ref="C108:D108"/>
    <mergeCell ref="N104:P105"/>
    <mergeCell ref="M104:M105"/>
    <mergeCell ref="J104:L105"/>
    <mergeCell ref="G105:H105"/>
    <mergeCell ref="C105:D105"/>
    <mergeCell ref="X104:Y104"/>
    <mergeCell ref="T104:U104"/>
    <mergeCell ref="G104:H104"/>
    <mergeCell ref="C104:D104"/>
    <mergeCell ref="J102:L103"/>
    <mergeCell ref="G103:H103"/>
    <mergeCell ref="C103:D103"/>
    <mergeCell ref="G102:H102"/>
    <mergeCell ref="C102:D102"/>
    <mergeCell ref="T106:U106"/>
    <mergeCell ref="A103:A108"/>
    <mergeCell ref="Q106:Q107"/>
    <mergeCell ref="N106:P107"/>
    <mergeCell ref="M106:M107"/>
    <mergeCell ref="J106:L107"/>
    <mergeCell ref="G107:H107"/>
    <mergeCell ref="C107:D107"/>
    <mergeCell ref="G106:H106"/>
    <mergeCell ref="C106:D106"/>
    <mergeCell ref="Q104:Q105"/>
    <mergeCell ref="Q102:Q103"/>
    <mergeCell ref="N102:P103"/>
    <mergeCell ref="M102:M103"/>
    <mergeCell ref="AH100:AH101"/>
    <mergeCell ref="AE100:AG101"/>
    <mergeCell ref="AD100:AD101"/>
    <mergeCell ref="AA100:AC101"/>
    <mergeCell ref="X101:Y101"/>
    <mergeCell ref="T101:U101"/>
    <mergeCell ref="R97:R101"/>
    <mergeCell ref="Q100:Q101"/>
    <mergeCell ref="AD102:AD103"/>
    <mergeCell ref="AA102:AC103"/>
    <mergeCell ref="X103:Y103"/>
    <mergeCell ref="T103:U103"/>
    <mergeCell ref="X102:Y102"/>
    <mergeCell ref="AH98:AH99"/>
    <mergeCell ref="AE98:AG99"/>
    <mergeCell ref="AD98:AD99"/>
    <mergeCell ref="AA98:AC99"/>
    <mergeCell ref="AH96:AH97"/>
    <mergeCell ref="AE96:AG97"/>
    <mergeCell ref="M100:M101"/>
    <mergeCell ref="J100:L101"/>
    <mergeCell ref="T102:U102"/>
    <mergeCell ref="G101:H101"/>
    <mergeCell ref="C101:D101"/>
    <mergeCell ref="A97:A101"/>
    <mergeCell ref="G100:H100"/>
    <mergeCell ref="C100:D100"/>
    <mergeCell ref="Q98:Q99"/>
    <mergeCell ref="N98:P99"/>
    <mergeCell ref="M98:M99"/>
    <mergeCell ref="J98:L99"/>
    <mergeCell ref="G99:H99"/>
    <mergeCell ref="C99:D99"/>
    <mergeCell ref="G98:H98"/>
    <mergeCell ref="C98:D98"/>
    <mergeCell ref="Q96:Q97"/>
    <mergeCell ref="M96:M97"/>
    <mergeCell ref="J96:L97"/>
    <mergeCell ref="G97:H97"/>
    <mergeCell ref="C97:D97"/>
    <mergeCell ref="G96:H96"/>
    <mergeCell ref="C96:D96"/>
    <mergeCell ref="N100:P101"/>
    <mergeCell ref="N96:P97"/>
    <mergeCell ref="Q94:Q95"/>
    <mergeCell ref="N94:P95"/>
    <mergeCell ref="M94:M95"/>
    <mergeCell ref="J94:L95"/>
    <mergeCell ref="G95:H95"/>
    <mergeCell ref="C95:D95"/>
    <mergeCell ref="G94:H94"/>
    <mergeCell ref="C94:D94"/>
    <mergeCell ref="AE93:AG93"/>
    <mergeCell ref="AA93:AC93"/>
    <mergeCell ref="X93:Y93"/>
    <mergeCell ref="T93:U93"/>
    <mergeCell ref="N93:P93"/>
    <mergeCell ref="J93:L93"/>
    <mergeCell ref="G93:H93"/>
    <mergeCell ref="C93:D93"/>
    <mergeCell ref="T94:U94"/>
    <mergeCell ref="X94:Y94"/>
    <mergeCell ref="AA94:AC95"/>
    <mergeCell ref="AD94:AD95"/>
    <mergeCell ref="AE94:AG95"/>
    <mergeCell ref="R91:S92"/>
    <mergeCell ref="J91:Q92"/>
    <mergeCell ref="C91:H92"/>
    <mergeCell ref="A91:B92"/>
    <mergeCell ref="P90:Q90"/>
    <mergeCell ref="K90:M90"/>
    <mergeCell ref="P89:Q89"/>
    <mergeCell ref="L89:M89"/>
    <mergeCell ref="G89:H89"/>
    <mergeCell ref="C89:D89"/>
    <mergeCell ref="P88:Q88"/>
    <mergeCell ref="L88:M88"/>
    <mergeCell ref="G88:H88"/>
    <mergeCell ref="C88:D88"/>
    <mergeCell ref="AG87:AH87"/>
    <mergeCell ref="AC87:AD87"/>
    <mergeCell ref="X87:Y87"/>
    <mergeCell ref="T87:U87"/>
    <mergeCell ref="P87:Q87"/>
    <mergeCell ref="L87:M87"/>
    <mergeCell ref="G87:H87"/>
    <mergeCell ref="C87:D87"/>
    <mergeCell ref="P86:Q86"/>
    <mergeCell ref="L86:M86"/>
    <mergeCell ref="G86:H86"/>
    <mergeCell ref="C86:D86"/>
    <mergeCell ref="AG85:AH85"/>
    <mergeCell ref="AC85:AD85"/>
    <mergeCell ref="X85:Y85"/>
    <mergeCell ref="T85:U85"/>
    <mergeCell ref="P85:Q85"/>
    <mergeCell ref="L85:M85"/>
    <mergeCell ref="G85:H85"/>
    <mergeCell ref="C85:D85"/>
    <mergeCell ref="P84:Q84"/>
    <mergeCell ref="L84:M84"/>
    <mergeCell ref="G84:H84"/>
    <mergeCell ref="C84:D84"/>
    <mergeCell ref="AG83:AH83"/>
    <mergeCell ref="AC83:AD83"/>
    <mergeCell ref="X83:Y83"/>
    <mergeCell ref="T83:U83"/>
    <mergeCell ref="P83:Q83"/>
    <mergeCell ref="L83:M83"/>
    <mergeCell ref="G83:H83"/>
    <mergeCell ref="C83:D83"/>
    <mergeCell ref="R77:R82"/>
    <mergeCell ref="P82:Q82"/>
    <mergeCell ref="L82:M82"/>
    <mergeCell ref="J77:J82"/>
    <mergeCell ref="G82:H82"/>
    <mergeCell ref="C82:D82"/>
    <mergeCell ref="A77:A82"/>
    <mergeCell ref="P81:Q81"/>
    <mergeCell ref="L81:M81"/>
    <mergeCell ref="G77:H81"/>
    <mergeCell ref="C81:D81"/>
    <mergeCell ref="P80:Q80"/>
    <mergeCell ref="L80:M80"/>
    <mergeCell ref="C80:D80"/>
    <mergeCell ref="P79:Q79"/>
    <mergeCell ref="L79:M79"/>
    <mergeCell ref="C79:D79"/>
    <mergeCell ref="P78:Q78"/>
    <mergeCell ref="L78:M78"/>
    <mergeCell ref="C78:D78"/>
    <mergeCell ref="P77:Q77"/>
    <mergeCell ref="L77:M77"/>
    <mergeCell ref="C77:D77"/>
    <mergeCell ref="P76:Q76"/>
    <mergeCell ref="L76:M76"/>
    <mergeCell ref="G76:H76"/>
    <mergeCell ref="C76:D76"/>
    <mergeCell ref="AG75:AH75"/>
    <mergeCell ref="AC75:AD75"/>
    <mergeCell ref="AA71:AA75"/>
    <mergeCell ref="X75:Y75"/>
    <mergeCell ref="T75:U75"/>
    <mergeCell ref="R71:R75"/>
    <mergeCell ref="P75:Q75"/>
    <mergeCell ref="L75:M75"/>
    <mergeCell ref="J71:J75"/>
    <mergeCell ref="G74:H75"/>
    <mergeCell ref="C75:D75"/>
    <mergeCell ref="AG71:AH71"/>
    <mergeCell ref="AC71:AD71"/>
    <mergeCell ref="X71:Y71"/>
    <mergeCell ref="T71:U71"/>
    <mergeCell ref="P71:Q71"/>
    <mergeCell ref="T72:U72"/>
    <mergeCell ref="X72:Y72"/>
    <mergeCell ref="AC72:AD72"/>
    <mergeCell ref="AG72:AH72"/>
    <mergeCell ref="T73:U73"/>
    <mergeCell ref="X73:Y73"/>
    <mergeCell ref="AC73:AD73"/>
    <mergeCell ref="AG73:AH73"/>
    <mergeCell ref="T74:U74"/>
    <mergeCell ref="X74:Y74"/>
    <mergeCell ref="AC74:AD74"/>
    <mergeCell ref="AG74:AH74"/>
    <mergeCell ref="A71:A75"/>
    <mergeCell ref="P74:Q74"/>
    <mergeCell ref="L74:M74"/>
    <mergeCell ref="C74:D74"/>
    <mergeCell ref="P73:Q73"/>
    <mergeCell ref="L73:M73"/>
    <mergeCell ref="G73:H73"/>
    <mergeCell ref="C73:D73"/>
    <mergeCell ref="P72:Q72"/>
    <mergeCell ref="L72:M72"/>
    <mergeCell ref="G72:H72"/>
    <mergeCell ref="C72:D72"/>
    <mergeCell ref="L71:M71"/>
    <mergeCell ref="G71:H71"/>
    <mergeCell ref="C71:D71"/>
    <mergeCell ref="P70:Q70"/>
    <mergeCell ref="L70:M70"/>
    <mergeCell ref="G70:H70"/>
    <mergeCell ref="C70:D70"/>
    <mergeCell ref="AG69:AH69"/>
    <mergeCell ref="AC69:AD69"/>
    <mergeCell ref="X69:Y69"/>
    <mergeCell ref="T69:U69"/>
    <mergeCell ref="P69:Q69"/>
    <mergeCell ref="L69:M69"/>
    <mergeCell ref="G69:H69"/>
    <mergeCell ref="C69:D69"/>
    <mergeCell ref="T70:U70"/>
    <mergeCell ref="X70:Y70"/>
    <mergeCell ref="AC70:AD70"/>
    <mergeCell ref="AG70:AH70"/>
    <mergeCell ref="AG68:AH68"/>
    <mergeCell ref="AC68:AD68"/>
    <mergeCell ref="X68:Y68"/>
    <mergeCell ref="T68:U68"/>
    <mergeCell ref="P68:Q68"/>
    <mergeCell ref="L68:M68"/>
    <mergeCell ref="G68:H68"/>
    <mergeCell ref="C68:D68"/>
    <mergeCell ref="AG67:AH67"/>
    <mergeCell ref="AC67:AD67"/>
    <mergeCell ref="X67:Y67"/>
    <mergeCell ref="T67:U67"/>
    <mergeCell ref="P67:Q67"/>
    <mergeCell ref="L67:M67"/>
    <mergeCell ref="G67:H67"/>
    <mergeCell ref="C67:D67"/>
    <mergeCell ref="AC66:AH66"/>
    <mergeCell ref="AA66:AB66"/>
    <mergeCell ref="T66:Y66"/>
    <mergeCell ref="R66:S66"/>
    <mergeCell ref="L66:Q66"/>
    <mergeCell ref="J66:K66"/>
    <mergeCell ref="C66:H66"/>
    <mergeCell ref="A66:B66"/>
    <mergeCell ref="C64:Q64"/>
    <mergeCell ref="A64:B64"/>
    <mergeCell ref="R64:S64"/>
    <mergeCell ref="T64:AH64"/>
    <mergeCell ref="AE59:AH60"/>
    <mergeCell ref="R59:AD60"/>
    <mergeCell ref="N59:Q60"/>
    <mergeCell ref="A59:M60"/>
    <mergeCell ref="N62:Q62"/>
    <mergeCell ref="K62:M62"/>
    <mergeCell ref="I62:J62"/>
    <mergeCell ref="A62:H62"/>
    <mergeCell ref="AE61:AH61"/>
    <mergeCell ref="Z61:AD61"/>
    <mergeCell ref="R61:Y61"/>
    <mergeCell ref="N61:Q61"/>
    <mergeCell ref="I61:M61"/>
    <mergeCell ref="A61:H61"/>
    <mergeCell ref="R62:Y62"/>
    <mergeCell ref="Z62:AD62"/>
    <mergeCell ref="AE62:AH62"/>
  </mergeCells>
  <phoneticPr fontId="3"/>
  <dataValidations count="7">
    <dataValidation type="list" allowBlank="1" showInputMessage="1" showErrorMessage="1" sqref="O32 O90 O148" xr:uid="{00000000-0002-0000-0200-000000000000}">
      <formula1>#REF!</formula1>
    </dataValidation>
    <dataValidation type="list" showInputMessage="1" showErrorMessage="1" sqref="N9 N67 N125" xr:uid="{00000000-0002-0000-0200-000001000000}">
      <formula1>#REF!</formula1>
    </dataValidation>
    <dataValidation type="list" allowBlank="1" showInputMessage="1" showErrorMessage="1" sqref="E10:E25 E111:E115 E94:E109 N85:N89 N68:N83 E85:E89 E68:E83 E53:E57 E36:E51 N27:N31 N10:N25 E27:E31 E169:E173 E152:E167 N143:N147 N126:N141 E143:E147 E126:E141" xr:uid="{00000000-0002-0000-0200-000002000000}">
      <formula1>$E$177:$E$202</formula1>
    </dataValidation>
    <dataValidation type="list" allowBlank="1" showInputMessage="1" showErrorMessage="1" sqref="F53:F57 F18 F10:F12 F25 O85:O89 F85:F89 F68:F83 F36:F51 O68:O83 F30:F31 F94:F109 O27:O31 F111:F115 O10:O25 O143:O147 F143:F147 F126:F141 O126:O141 F152:F167 F169:F173" xr:uid="{00000000-0002-0000-0200-000003000000}">
      <formula1>$G$177:$G$179</formula1>
    </dataValidation>
    <dataValidation type="list" allowBlank="1" showInputMessage="1" showErrorMessage="1" sqref="J55:J57 N113:N115 J113:J115 N55:N57 N171:N173 J171:J173" xr:uid="{00000000-0002-0000-0200-000004000000}">
      <formula1>$Q$176:$Q$177</formula1>
    </dataValidation>
    <dataValidation allowBlank="1" showInputMessage="1" showErrorMessage="1" promptTitle="【出会いのつどいの進行について】" prompt="出会いのつどいと受付を同時に行うことをお勧めしています。_x000a_指導者①⇒出会いのつどいの進行_x000a_指導者②⇒事務室で受付_x000a_その場合、「依頼・説明依頼・自主」のリストから、「受付と同時」を選択してください。受付後に出会いのつどいを行う場合は、「受付後に実施」を選択してください。" sqref="C13:D17 C19:D24 C27:D29" xr:uid="{00000000-0002-0000-0200-000005000000}"/>
    <dataValidation type="list" allowBlank="1" showInputMessage="1" showErrorMessage="1" sqref="F13:F17 F27:F29 F19:F24" xr:uid="{00000000-0002-0000-0200-000006000000}">
      <formula1>$G$177:$G$181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&amp;R&amp;D　　　</oddHeader>
  </headerFooter>
  <rowBreaks count="2" manualBreakCount="2">
    <brk id="58" max="16" man="1"/>
    <brk id="116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232"/>
  <sheetViews>
    <sheetView showGridLines="0" showZeros="0" view="pageBreakPreview" zoomScaleNormal="100" zoomScaleSheetLayoutView="100" workbookViewId="0">
      <selection activeCell="Z179" sqref="Z179"/>
    </sheetView>
  </sheetViews>
  <sheetFormatPr defaultRowHeight="13.5"/>
  <cols>
    <col min="1" max="3" width="3.875" style="146" customWidth="1"/>
    <col min="4" max="4" width="1.625" style="146" customWidth="1"/>
    <col min="5" max="5" width="5.625" style="152" customWidth="1"/>
    <col min="6" max="6" width="6.25" style="152" customWidth="1"/>
    <col min="7" max="7" width="6.625" style="152" customWidth="1"/>
    <col min="8" max="8" width="6.125" style="146" customWidth="1"/>
    <col min="9" max="9" width="7.625" style="146" customWidth="1"/>
    <col min="10" max="10" width="5.625" style="152" customWidth="1"/>
    <col min="11" max="11" width="6.125" style="152" customWidth="1"/>
    <col min="12" max="12" width="6.625" style="152" customWidth="1"/>
    <col min="13" max="13" width="6.25" style="152" customWidth="1"/>
    <col min="14" max="14" width="7.625" style="146" customWidth="1"/>
    <col min="15" max="15" width="2.625" style="146" customWidth="1"/>
    <col min="16" max="16" width="5.625" style="152" customWidth="1"/>
    <col min="17" max="17" width="6.25" style="152" customWidth="1"/>
    <col min="18" max="18" width="6.625" style="146" customWidth="1"/>
    <col min="19" max="19" width="5.875" style="146" customWidth="1"/>
    <col min="20" max="20" width="8" style="152" customWidth="1"/>
    <col min="21" max="22" width="6.625" style="152" customWidth="1"/>
    <col min="23" max="23" width="5.625" style="152" customWidth="1"/>
    <col min="24" max="24" width="6.25" style="152" customWidth="1"/>
    <col min="25" max="25" width="7.625" style="146" customWidth="1"/>
    <col min="26" max="26" width="1.5" style="146" customWidth="1"/>
    <col min="27" max="27" width="27.875" style="146" hidden="1" customWidth="1"/>
    <col min="28" max="28" width="1.25" customWidth="1"/>
    <col min="29" max="31" width="3.875" style="146" customWidth="1"/>
    <col min="32" max="32" width="1.625" style="146" customWidth="1"/>
    <col min="33" max="34" width="5.625" style="152" customWidth="1"/>
    <col min="35" max="35" width="6.625" style="152" customWidth="1"/>
    <col min="36" max="36" width="6.125" style="146" customWidth="1"/>
    <col min="37" max="37" width="7.625" style="146" customWidth="1"/>
    <col min="38" max="39" width="6.625" style="152" customWidth="1"/>
    <col min="40" max="41" width="5.5" style="152" customWidth="1"/>
    <col min="42" max="42" width="7.625" style="146" customWidth="1"/>
    <col min="43" max="43" width="2.625" style="146" customWidth="1"/>
    <col min="44" max="45" width="5.625" style="152" customWidth="1"/>
    <col min="46" max="46" width="6.625" style="146" customWidth="1"/>
    <col min="47" max="47" width="5.875" style="146" customWidth="1"/>
    <col min="48" max="48" width="8" style="152" customWidth="1"/>
    <col min="49" max="50" width="6.625" style="152" customWidth="1"/>
    <col min="51" max="52" width="5.5" style="152" customWidth="1"/>
    <col min="53" max="53" width="7.625" style="146" customWidth="1"/>
    <col min="54" max="54" width="1.5" style="146" customWidth="1"/>
    <col min="55" max="55" width="7.375" bestFit="1" customWidth="1"/>
    <col min="56" max="58" width="9" style="146"/>
    <col min="59" max="59" width="11.25" style="146" customWidth="1"/>
    <col min="60" max="16384" width="9" style="146"/>
  </cols>
  <sheetData>
    <row r="1" spans="1:55" ht="33.75" customHeight="1">
      <c r="A1" s="872" t="s">
        <v>688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428"/>
      <c r="T1" s="430" t="s">
        <v>726</v>
      </c>
      <c r="U1" s="951"/>
      <c r="V1" s="952"/>
      <c r="W1" s="429" t="s">
        <v>743</v>
      </c>
      <c r="X1" s="951"/>
      <c r="Y1" s="952"/>
      <c r="Z1" s="428"/>
      <c r="AB1" s="146"/>
      <c r="AC1" s="872" t="s">
        <v>688</v>
      </c>
      <c r="AD1" s="872"/>
      <c r="AE1" s="872"/>
      <c r="AF1" s="872"/>
      <c r="AG1" s="872"/>
      <c r="AH1" s="872"/>
      <c r="AI1" s="872"/>
      <c r="AJ1" s="872"/>
      <c r="AK1" s="872"/>
      <c r="AL1" s="872"/>
      <c r="AM1" s="872"/>
      <c r="AN1" s="872"/>
      <c r="AO1" s="872"/>
      <c r="AP1" s="872"/>
      <c r="AQ1" s="872"/>
      <c r="AR1" s="872"/>
      <c r="AS1" s="872"/>
      <c r="AT1" s="872"/>
      <c r="AU1" s="809" t="str">
        <f>基本情報!$R$4</f>
        <v>金峰少年自然の家</v>
      </c>
      <c r="AV1" s="809"/>
      <c r="AW1" s="809"/>
      <c r="AX1" s="809"/>
      <c r="AY1" s="809"/>
      <c r="AZ1" s="809"/>
      <c r="BA1" s="809"/>
      <c r="BB1" s="809"/>
      <c r="BC1" s="146"/>
    </row>
    <row r="2" spans="1:55" ht="27" customHeight="1" thickBot="1">
      <c r="A2" s="808" t="s">
        <v>248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427"/>
      <c r="S2" s="809" t="str">
        <f>基本情報!$R$4</f>
        <v>金峰少年自然の家</v>
      </c>
      <c r="T2" s="809"/>
      <c r="U2" s="809"/>
      <c r="V2" s="809"/>
      <c r="W2" s="809"/>
      <c r="X2" s="809"/>
      <c r="Y2" s="809"/>
      <c r="Z2" s="809"/>
      <c r="AB2" s="146"/>
      <c r="AC2" s="808" t="s">
        <v>248</v>
      </c>
      <c r="AD2" s="808"/>
      <c r="AE2" s="808"/>
      <c r="AF2" s="808"/>
      <c r="AG2" s="808"/>
      <c r="AH2" s="808"/>
      <c r="AI2" s="808"/>
      <c r="AJ2" s="808"/>
      <c r="AK2" s="808"/>
      <c r="AL2" s="808"/>
      <c r="AM2" s="808"/>
      <c r="AN2" s="808"/>
      <c r="AO2" s="808"/>
      <c r="AP2" s="808"/>
      <c r="AQ2" s="808"/>
      <c r="AR2" s="808"/>
      <c r="AS2" s="808"/>
      <c r="AT2" s="808"/>
      <c r="AU2" s="808"/>
      <c r="AV2" s="808"/>
      <c r="AW2" s="808"/>
      <c r="AX2" s="808"/>
      <c r="AY2" s="873"/>
      <c r="AZ2" s="873"/>
      <c r="BA2" s="873"/>
      <c r="BB2" s="147"/>
      <c r="BC2" s="146"/>
    </row>
    <row r="3" spans="1:55" ht="33" customHeight="1" thickBot="1">
      <c r="A3" s="837" t="s">
        <v>249</v>
      </c>
      <c r="B3" s="838"/>
      <c r="C3" s="839"/>
      <c r="D3" s="863">
        <f>基本情報!$F$4</f>
        <v>0</v>
      </c>
      <c r="E3" s="864"/>
      <c r="F3" s="864"/>
      <c r="G3" s="864"/>
      <c r="H3" s="864"/>
      <c r="I3" s="864"/>
      <c r="J3" s="865"/>
      <c r="K3" s="837" t="s">
        <v>250</v>
      </c>
      <c r="L3" s="839"/>
      <c r="M3" s="866"/>
      <c r="N3" s="867"/>
      <c r="O3" s="867"/>
      <c r="P3" s="867"/>
      <c r="Q3" s="868"/>
      <c r="R3" s="837" t="s">
        <v>251</v>
      </c>
      <c r="S3" s="839"/>
      <c r="T3" s="869"/>
      <c r="U3" s="870"/>
      <c r="V3" s="870"/>
      <c r="W3" s="870"/>
      <c r="X3" s="870"/>
      <c r="Y3" s="871"/>
      <c r="Z3" s="148"/>
      <c r="AB3" s="146"/>
      <c r="AC3" s="837" t="s">
        <v>249</v>
      </c>
      <c r="AD3" s="838"/>
      <c r="AE3" s="839"/>
      <c r="AF3" s="887" t="s">
        <v>544</v>
      </c>
      <c r="AG3" s="888"/>
      <c r="AH3" s="888"/>
      <c r="AI3" s="888"/>
      <c r="AJ3" s="888"/>
      <c r="AK3" s="888"/>
      <c r="AL3" s="889"/>
      <c r="AM3" s="837" t="s">
        <v>250</v>
      </c>
      <c r="AN3" s="839"/>
      <c r="AO3" s="866" t="s">
        <v>545</v>
      </c>
      <c r="AP3" s="867"/>
      <c r="AQ3" s="867"/>
      <c r="AR3" s="867"/>
      <c r="AS3" s="868"/>
      <c r="AT3" s="837" t="s">
        <v>251</v>
      </c>
      <c r="AU3" s="839"/>
      <c r="AV3" s="869">
        <v>45402</v>
      </c>
      <c r="AW3" s="870"/>
      <c r="AX3" s="870"/>
      <c r="AY3" s="870"/>
      <c r="AZ3" s="870"/>
      <c r="BA3" s="871"/>
      <c r="BB3" s="148"/>
      <c r="BC3" s="146"/>
    </row>
    <row r="4" spans="1:55" ht="10.5" customHeight="1" thickBot="1">
      <c r="A4" s="149"/>
      <c r="B4" s="149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  <c r="Q4" s="151"/>
      <c r="R4" s="150"/>
      <c r="S4" s="150"/>
      <c r="T4" s="150"/>
      <c r="U4" s="150"/>
      <c r="V4" s="150"/>
      <c r="W4" s="150"/>
      <c r="X4" s="150"/>
      <c r="Y4" s="150"/>
      <c r="Z4" s="150"/>
      <c r="AB4" s="146"/>
      <c r="AC4" s="149"/>
      <c r="AD4" s="149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1"/>
      <c r="AS4" s="151"/>
      <c r="AT4" s="150"/>
      <c r="AU4" s="150"/>
      <c r="AV4" s="150"/>
      <c r="AW4" s="150"/>
      <c r="AX4" s="150"/>
      <c r="AY4" s="150"/>
      <c r="AZ4" s="150"/>
      <c r="BA4" s="150"/>
      <c r="BB4" s="150"/>
      <c r="BC4" s="146"/>
    </row>
    <row r="5" spans="1:55" ht="25.5" customHeight="1" thickBot="1">
      <c r="A5" s="884" t="s">
        <v>456</v>
      </c>
      <c r="B5" s="885"/>
      <c r="C5" s="886"/>
      <c r="D5" s="152"/>
      <c r="E5" s="820" t="s">
        <v>3</v>
      </c>
      <c r="F5" s="821"/>
      <c r="G5" s="821">
        <f>基本情報!$F$5</f>
        <v>0</v>
      </c>
      <c r="H5" s="821"/>
      <c r="I5" s="821"/>
      <c r="J5" s="821"/>
      <c r="K5" s="821"/>
      <c r="L5" s="821"/>
      <c r="M5" s="821"/>
      <c r="N5" s="833"/>
      <c r="O5" s="153"/>
      <c r="P5" s="820" t="s">
        <v>4</v>
      </c>
      <c r="Q5" s="821"/>
      <c r="R5" s="821" t="str">
        <f>IF(基本情報!$Q$5=0,"",基本情報!$F$5+1)</f>
        <v/>
      </c>
      <c r="S5" s="821"/>
      <c r="T5" s="821"/>
      <c r="U5" s="821"/>
      <c r="V5" s="821"/>
      <c r="W5" s="821"/>
      <c r="X5" s="821"/>
      <c r="Y5" s="833"/>
      <c r="Z5" s="153"/>
      <c r="AC5" s="884" t="s">
        <v>456</v>
      </c>
      <c r="AD5" s="885"/>
      <c r="AE5" s="886"/>
      <c r="AF5" s="152"/>
      <c r="AG5" s="820" t="s">
        <v>3</v>
      </c>
      <c r="AH5" s="821"/>
      <c r="AI5" s="932">
        <v>45488</v>
      </c>
      <c r="AJ5" s="932"/>
      <c r="AK5" s="932"/>
      <c r="AL5" s="932"/>
      <c r="AM5" s="932"/>
      <c r="AN5" s="932"/>
      <c r="AO5" s="932"/>
      <c r="AP5" s="933"/>
      <c r="AQ5" s="153"/>
      <c r="AR5" s="820" t="s">
        <v>4</v>
      </c>
      <c r="AS5" s="821"/>
      <c r="AT5" s="932">
        <v>45489</v>
      </c>
      <c r="AU5" s="932"/>
      <c r="AV5" s="932"/>
      <c r="AW5" s="932"/>
      <c r="AX5" s="932"/>
      <c r="AY5" s="932"/>
      <c r="AZ5" s="932"/>
      <c r="BA5" s="933"/>
      <c r="BB5" s="153"/>
      <c r="BC5" s="146"/>
    </row>
    <row r="6" spans="1:55" ht="25.5" customHeight="1" thickBot="1">
      <c r="A6" s="874" t="s">
        <v>97</v>
      </c>
      <c r="B6" s="853" t="s">
        <v>0</v>
      </c>
      <c r="C6" s="854"/>
      <c r="E6" s="877"/>
      <c r="F6" s="878"/>
      <c r="G6" s="878"/>
      <c r="H6" s="878"/>
      <c r="I6" s="878"/>
      <c r="J6" s="878"/>
      <c r="K6" s="878"/>
      <c r="L6" s="878"/>
      <c r="M6" s="878"/>
      <c r="N6" s="879"/>
      <c r="O6" s="154"/>
      <c r="P6" s="880"/>
      <c r="Q6" s="831"/>
      <c r="R6" s="831"/>
      <c r="S6" s="831"/>
      <c r="T6" s="831"/>
      <c r="U6" s="831"/>
      <c r="V6" s="831"/>
      <c r="W6" s="831"/>
      <c r="X6" s="831"/>
      <c r="Y6" s="832"/>
      <c r="Z6" s="154"/>
      <c r="AC6" s="881" t="s">
        <v>97</v>
      </c>
      <c r="AD6" s="853" t="s">
        <v>0</v>
      </c>
      <c r="AE6" s="854"/>
      <c r="AG6" s="946"/>
      <c r="AH6" s="947"/>
      <c r="AI6" s="947"/>
      <c r="AJ6" s="947"/>
      <c r="AK6" s="947"/>
      <c r="AL6" s="947"/>
      <c r="AM6" s="947"/>
      <c r="AN6" s="947"/>
      <c r="AO6" s="947"/>
      <c r="AP6" s="948"/>
      <c r="AQ6" s="154"/>
      <c r="AR6" s="846" t="s">
        <v>486</v>
      </c>
      <c r="AS6" s="847"/>
      <c r="AT6" s="847"/>
      <c r="AU6" s="847"/>
      <c r="AV6" s="847"/>
      <c r="AW6" s="847"/>
      <c r="AX6" s="847"/>
      <c r="AY6" s="847"/>
      <c r="AZ6" s="847"/>
      <c r="BA6" s="848"/>
      <c r="BB6" s="154"/>
      <c r="BC6" s="146"/>
    </row>
    <row r="7" spans="1:55" ht="25.5" customHeight="1" thickBot="1">
      <c r="A7" s="875"/>
      <c r="B7" s="849" t="s">
        <v>252</v>
      </c>
      <c r="C7" s="850"/>
      <c r="E7" s="890" t="s">
        <v>457</v>
      </c>
      <c r="F7" s="891"/>
      <c r="G7" s="892"/>
      <c r="H7" s="892"/>
      <c r="I7" s="892"/>
      <c r="J7" s="892"/>
      <c r="K7" s="893"/>
      <c r="L7" s="890" t="s">
        <v>458</v>
      </c>
      <c r="M7" s="891"/>
      <c r="N7" s="353"/>
      <c r="O7" s="154"/>
      <c r="P7" s="810" t="s">
        <v>457</v>
      </c>
      <c r="Q7" s="811"/>
      <c r="R7" s="831"/>
      <c r="S7" s="831"/>
      <c r="T7" s="831"/>
      <c r="U7" s="831"/>
      <c r="V7" s="832"/>
      <c r="W7" s="810" t="s">
        <v>458</v>
      </c>
      <c r="X7" s="811"/>
      <c r="Y7" s="326"/>
      <c r="Z7" s="154"/>
      <c r="AA7" s="327" t="s">
        <v>459</v>
      </c>
      <c r="AC7" s="882"/>
      <c r="AD7" s="896" t="s">
        <v>252</v>
      </c>
      <c r="AE7" s="897"/>
      <c r="AG7" s="890" t="s">
        <v>457</v>
      </c>
      <c r="AH7" s="891"/>
      <c r="AI7" s="894"/>
      <c r="AJ7" s="894"/>
      <c r="AK7" s="894"/>
      <c r="AL7" s="894"/>
      <c r="AM7" s="895"/>
      <c r="AN7" s="890" t="s">
        <v>458</v>
      </c>
      <c r="AO7" s="891"/>
      <c r="AP7" s="325"/>
      <c r="AQ7" s="154"/>
      <c r="AR7" s="810" t="s">
        <v>457</v>
      </c>
      <c r="AS7" s="811"/>
      <c r="AT7" s="831" t="s">
        <v>500</v>
      </c>
      <c r="AU7" s="831"/>
      <c r="AV7" s="831"/>
      <c r="AW7" s="831"/>
      <c r="AX7" s="832"/>
      <c r="AY7" s="810" t="s">
        <v>458</v>
      </c>
      <c r="AZ7" s="811"/>
      <c r="BA7" s="326">
        <v>36</v>
      </c>
      <c r="BB7" s="154"/>
      <c r="BC7" s="146"/>
    </row>
    <row r="8" spans="1:55" ht="25.5" customHeight="1" thickBot="1">
      <c r="A8" s="875"/>
      <c r="B8" s="849"/>
      <c r="C8" s="850"/>
      <c r="D8" s="155"/>
      <c r="E8" s="890" t="s">
        <v>460</v>
      </c>
      <c r="F8" s="891"/>
      <c r="G8" s="892"/>
      <c r="H8" s="892"/>
      <c r="I8" s="892"/>
      <c r="J8" s="892"/>
      <c r="K8" s="893"/>
      <c r="L8" s="890" t="s">
        <v>458</v>
      </c>
      <c r="M8" s="891"/>
      <c r="N8" s="353"/>
      <c r="O8" s="154"/>
      <c r="P8" s="810" t="s">
        <v>460</v>
      </c>
      <c r="Q8" s="811"/>
      <c r="R8" s="831"/>
      <c r="S8" s="831"/>
      <c r="T8" s="831"/>
      <c r="U8" s="831"/>
      <c r="V8" s="832"/>
      <c r="W8" s="810" t="s">
        <v>458</v>
      </c>
      <c r="X8" s="811"/>
      <c r="Y8" s="326"/>
      <c r="Z8" s="154"/>
      <c r="AA8" s="179" t="s">
        <v>259</v>
      </c>
      <c r="AB8" s="146"/>
      <c r="AC8" s="882"/>
      <c r="AD8" s="896"/>
      <c r="AE8" s="897"/>
      <c r="AF8" s="155"/>
      <c r="AG8" s="890" t="s">
        <v>460</v>
      </c>
      <c r="AH8" s="891"/>
      <c r="AI8" s="894"/>
      <c r="AJ8" s="894"/>
      <c r="AK8" s="894"/>
      <c r="AL8" s="894"/>
      <c r="AM8" s="895"/>
      <c r="AN8" s="890" t="s">
        <v>458</v>
      </c>
      <c r="AO8" s="891"/>
      <c r="AP8" s="325"/>
      <c r="AQ8" s="154"/>
      <c r="AR8" s="810" t="s">
        <v>460</v>
      </c>
      <c r="AS8" s="811"/>
      <c r="AT8" s="831"/>
      <c r="AU8" s="831"/>
      <c r="AV8" s="831"/>
      <c r="AW8" s="831"/>
      <c r="AX8" s="832"/>
      <c r="AY8" s="810" t="s">
        <v>458</v>
      </c>
      <c r="AZ8" s="811"/>
      <c r="BA8" s="326"/>
      <c r="BB8" s="154"/>
      <c r="BC8" s="146"/>
    </row>
    <row r="9" spans="1:55" ht="25.5" customHeight="1" thickBot="1">
      <c r="A9" s="875"/>
      <c r="B9" s="849"/>
      <c r="C9" s="850"/>
      <c r="E9" s="890" t="s">
        <v>461</v>
      </c>
      <c r="F9" s="891"/>
      <c r="G9" s="892"/>
      <c r="H9" s="892"/>
      <c r="I9" s="892"/>
      <c r="J9" s="892"/>
      <c r="K9" s="893"/>
      <c r="L9" s="890" t="s">
        <v>458</v>
      </c>
      <c r="M9" s="891"/>
      <c r="N9" s="353"/>
      <c r="O9" s="154"/>
      <c r="P9" s="810" t="s">
        <v>461</v>
      </c>
      <c r="Q9" s="811"/>
      <c r="R9" s="831"/>
      <c r="S9" s="831"/>
      <c r="T9" s="831"/>
      <c r="U9" s="831"/>
      <c r="V9" s="832"/>
      <c r="W9" s="810" t="s">
        <v>458</v>
      </c>
      <c r="X9" s="811"/>
      <c r="Y9" s="326"/>
      <c r="Z9" s="154"/>
      <c r="AA9" s="180" t="s">
        <v>258</v>
      </c>
      <c r="AB9" s="146"/>
      <c r="AC9" s="882"/>
      <c r="AD9" s="896"/>
      <c r="AE9" s="897"/>
      <c r="AG9" s="890" t="s">
        <v>461</v>
      </c>
      <c r="AH9" s="891"/>
      <c r="AI9" s="894"/>
      <c r="AJ9" s="894"/>
      <c r="AK9" s="894"/>
      <c r="AL9" s="894"/>
      <c r="AM9" s="895"/>
      <c r="AN9" s="890" t="s">
        <v>458</v>
      </c>
      <c r="AO9" s="891"/>
      <c r="AP9" s="325"/>
      <c r="AQ9" s="154"/>
      <c r="AR9" s="810" t="s">
        <v>461</v>
      </c>
      <c r="AS9" s="811"/>
      <c r="AT9" s="831"/>
      <c r="AU9" s="831"/>
      <c r="AV9" s="831"/>
      <c r="AW9" s="831"/>
      <c r="AX9" s="832"/>
      <c r="AY9" s="810" t="s">
        <v>458</v>
      </c>
      <c r="AZ9" s="811"/>
      <c r="BA9" s="326"/>
      <c r="BB9" s="154"/>
      <c r="BC9" s="146"/>
    </row>
    <row r="10" spans="1:55" ht="25.5" customHeight="1" thickBot="1">
      <c r="A10" s="875"/>
      <c r="B10" s="849"/>
      <c r="C10" s="850"/>
      <c r="D10" s="155"/>
      <c r="E10" s="890" t="s">
        <v>462</v>
      </c>
      <c r="F10" s="891"/>
      <c r="G10" s="892"/>
      <c r="H10" s="892"/>
      <c r="I10" s="892"/>
      <c r="J10" s="892"/>
      <c r="K10" s="893"/>
      <c r="L10" s="890" t="s">
        <v>458</v>
      </c>
      <c r="M10" s="891"/>
      <c r="N10" s="353"/>
      <c r="O10" s="154"/>
      <c r="P10" s="810" t="s">
        <v>462</v>
      </c>
      <c r="Q10" s="811"/>
      <c r="R10" s="831"/>
      <c r="S10" s="831"/>
      <c r="T10" s="831"/>
      <c r="U10" s="831"/>
      <c r="V10" s="832"/>
      <c r="W10" s="810" t="s">
        <v>458</v>
      </c>
      <c r="X10" s="811"/>
      <c r="Y10" s="326"/>
      <c r="Z10" s="154"/>
      <c r="AA10" s="180" t="s">
        <v>138</v>
      </c>
      <c r="AB10" s="146"/>
      <c r="AC10" s="882"/>
      <c r="AD10" s="896"/>
      <c r="AE10" s="897"/>
      <c r="AF10" s="155"/>
      <c r="AG10" s="890" t="s">
        <v>462</v>
      </c>
      <c r="AH10" s="891"/>
      <c r="AI10" s="894"/>
      <c r="AJ10" s="894"/>
      <c r="AK10" s="894"/>
      <c r="AL10" s="894"/>
      <c r="AM10" s="895"/>
      <c r="AN10" s="890" t="s">
        <v>458</v>
      </c>
      <c r="AO10" s="891"/>
      <c r="AP10" s="325"/>
      <c r="AQ10" s="154"/>
      <c r="AR10" s="810" t="s">
        <v>462</v>
      </c>
      <c r="AS10" s="811"/>
      <c r="AT10" s="831"/>
      <c r="AU10" s="831"/>
      <c r="AV10" s="831"/>
      <c r="AW10" s="831"/>
      <c r="AX10" s="832"/>
      <c r="AY10" s="810" t="s">
        <v>458</v>
      </c>
      <c r="AZ10" s="811"/>
      <c r="BA10" s="326"/>
      <c r="BB10" s="154"/>
      <c r="BC10" s="146"/>
    </row>
    <row r="11" spans="1:55" ht="25.5" customHeight="1" thickBot="1">
      <c r="A11" s="876"/>
      <c r="B11" s="851"/>
      <c r="C11" s="852"/>
      <c r="D11" s="155"/>
      <c r="E11" s="890" t="s">
        <v>463</v>
      </c>
      <c r="F11" s="891"/>
      <c r="G11" s="892"/>
      <c r="H11" s="892"/>
      <c r="I11" s="892"/>
      <c r="J11" s="892"/>
      <c r="K11" s="893"/>
      <c r="L11" s="890" t="s">
        <v>458</v>
      </c>
      <c r="M11" s="891"/>
      <c r="N11" s="353"/>
      <c r="O11" s="154"/>
      <c r="P11" s="810" t="s">
        <v>463</v>
      </c>
      <c r="Q11" s="811"/>
      <c r="R11" s="831"/>
      <c r="S11" s="831"/>
      <c r="T11" s="831"/>
      <c r="U11" s="831"/>
      <c r="V11" s="832"/>
      <c r="W11" s="810" t="s">
        <v>458</v>
      </c>
      <c r="X11" s="811"/>
      <c r="Y11" s="326"/>
      <c r="Z11" s="154"/>
      <c r="AA11" s="181"/>
      <c r="AB11" s="146"/>
      <c r="AC11" s="883"/>
      <c r="AD11" s="898"/>
      <c r="AE11" s="899"/>
      <c r="AF11" s="155"/>
      <c r="AG11" s="890" t="s">
        <v>463</v>
      </c>
      <c r="AH11" s="891"/>
      <c r="AI11" s="894"/>
      <c r="AJ11" s="894"/>
      <c r="AK11" s="894"/>
      <c r="AL11" s="894"/>
      <c r="AM11" s="895"/>
      <c r="AN11" s="890" t="s">
        <v>458</v>
      </c>
      <c r="AO11" s="891"/>
      <c r="AP11" s="325"/>
      <c r="AQ11" s="154"/>
      <c r="AR11" s="810" t="s">
        <v>464</v>
      </c>
      <c r="AS11" s="811"/>
      <c r="AT11" s="831"/>
      <c r="AU11" s="831"/>
      <c r="AV11" s="831"/>
      <c r="AW11" s="831"/>
      <c r="AX11" s="832"/>
      <c r="AY11" s="810" t="s">
        <v>458</v>
      </c>
      <c r="AZ11" s="811"/>
      <c r="BA11" s="326"/>
      <c r="BB11" s="154"/>
      <c r="BC11" s="146"/>
    </row>
    <row r="12" spans="1:55" ht="7.5" customHeight="1" thickBot="1">
      <c r="A12" s="156"/>
      <c r="B12" s="157"/>
      <c r="C12" s="158"/>
      <c r="D12" s="152"/>
      <c r="E12" s="159"/>
      <c r="F12" s="153"/>
      <c r="G12" s="153"/>
      <c r="H12" s="160"/>
      <c r="I12" s="160"/>
      <c r="J12" s="153"/>
      <c r="K12" s="153"/>
      <c r="L12" s="153"/>
      <c r="M12" s="153"/>
      <c r="N12" s="161"/>
      <c r="O12" s="160"/>
      <c r="P12" s="159"/>
      <c r="Q12" s="153"/>
      <c r="R12" s="160"/>
      <c r="S12" s="160"/>
      <c r="T12" s="153"/>
      <c r="U12" s="153"/>
      <c r="V12" s="153"/>
      <c r="W12" s="153"/>
      <c r="X12" s="153"/>
      <c r="Y12" s="161"/>
      <c r="Z12" s="160"/>
      <c r="AB12" s="146"/>
      <c r="AC12" s="156"/>
      <c r="AD12" s="157"/>
      <c r="AE12" s="158"/>
      <c r="AF12" s="152"/>
      <c r="AG12" s="159"/>
      <c r="AH12" s="153"/>
      <c r="AI12" s="153"/>
      <c r="AJ12" s="160"/>
      <c r="AK12" s="160"/>
      <c r="AL12" s="153"/>
      <c r="AM12" s="153"/>
      <c r="AN12" s="153"/>
      <c r="AO12" s="153"/>
      <c r="AP12" s="161"/>
      <c r="AQ12" s="160"/>
      <c r="AR12" s="159"/>
      <c r="AS12" s="153"/>
      <c r="AT12" s="160"/>
      <c r="AU12" s="160"/>
      <c r="AV12" s="153"/>
      <c r="AW12" s="153"/>
      <c r="AX12" s="153"/>
      <c r="AY12" s="153"/>
      <c r="AZ12" s="153"/>
      <c r="BA12" s="161"/>
      <c r="BB12" s="160"/>
      <c r="BC12" s="146"/>
    </row>
    <row r="13" spans="1:55" ht="25.5" customHeight="1" thickBot="1">
      <c r="A13" s="900" t="s">
        <v>99</v>
      </c>
      <c r="B13" s="853" t="s">
        <v>0</v>
      </c>
      <c r="C13" s="854"/>
      <c r="E13" s="880"/>
      <c r="F13" s="831"/>
      <c r="G13" s="831"/>
      <c r="H13" s="831"/>
      <c r="I13" s="831"/>
      <c r="J13" s="831"/>
      <c r="K13" s="831"/>
      <c r="L13" s="831"/>
      <c r="M13" s="831"/>
      <c r="N13" s="832"/>
      <c r="O13" s="154"/>
      <c r="P13" s="880"/>
      <c r="Q13" s="831"/>
      <c r="R13" s="831"/>
      <c r="S13" s="831"/>
      <c r="T13" s="831"/>
      <c r="U13" s="831"/>
      <c r="V13" s="831"/>
      <c r="W13" s="831"/>
      <c r="X13" s="831"/>
      <c r="Y13" s="832"/>
      <c r="Z13" s="154"/>
      <c r="AB13" s="146"/>
      <c r="AC13" s="903" t="s">
        <v>99</v>
      </c>
      <c r="AD13" s="853" t="s">
        <v>0</v>
      </c>
      <c r="AE13" s="854"/>
      <c r="AG13" s="846" t="s">
        <v>495</v>
      </c>
      <c r="AH13" s="847"/>
      <c r="AI13" s="847"/>
      <c r="AJ13" s="847"/>
      <c r="AK13" s="847"/>
      <c r="AL13" s="847"/>
      <c r="AM13" s="847"/>
      <c r="AN13" s="847"/>
      <c r="AO13" s="847"/>
      <c r="AP13" s="848"/>
      <c r="AQ13" s="154"/>
      <c r="AR13" s="846" t="s">
        <v>495</v>
      </c>
      <c r="AS13" s="847"/>
      <c r="AT13" s="847"/>
      <c r="AU13" s="847"/>
      <c r="AV13" s="847"/>
      <c r="AW13" s="847"/>
      <c r="AX13" s="847"/>
      <c r="AY13" s="847"/>
      <c r="AZ13" s="847"/>
      <c r="BA13" s="848"/>
      <c r="BB13" s="154"/>
      <c r="BC13" s="146"/>
    </row>
    <row r="14" spans="1:55" ht="25.5" customHeight="1" thickBot="1">
      <c r="A14" s="901"/>
      <c r="B14" s="849" t="s">
        <v>252</v>
      </c>
      <c r="C14" s="850"/>
      <c r="E14" s="810" t="s">
        <v>457</v>
      </c>
      <c r="F14" s="811"/>
      <c r="G14" s="831"/>
      <c r="H14" s="831"/>
      <c r="I14" s="831"/>
      <c r="J14" s="831"/>
      <c r="K14" s="832"/>
      <c r="L14" s="810" t="s">
        <v>458</v>
      </c>
      <c r="M14" s="811"/>
      <c r="N14" s="326"/>
      <c r="O14" s="154"/>
      <c r="P14" s="810" t="s">
        <v>457</v>
      </c>
      <c r="Q14" s="811"/>
      <c r="R14" s="831"/>
      <c r="S14" s="831"/>
      <c r="T14" s="831"/>
      <c r="U14" s="831"/>
      <c r="V14" s="832"/>
      <c r="W14" s="810" t="s">
        <v>458</v>
      </c>
      <c r="X14" s="811"/>
      <c r="Y14" s="326"/>
      <c r="Z14" s="154"/>
      <c r="AA14" s="327" t="s">
        <v>466</v>
      </c>
      <c r="AB14" s="146"/>
      <c r="AC14" s="904"/>
      <c r="AD14" s="896" t="s">
        <v>252</v>
      </c>
      <c r="AE14" s="897"/>
      <c r="AG14" s="810" t="s">
        <v>457</v>
      </c>
      <c r="AH14" s="811"/>
      <c r="AI14" s="831" t="s">
        <v>141</v>
      </c>
      <c r="AJ14" s="831"/>
      <c r="AK14" s="831"/>
      <c r="AL14" s="831"/>
      <c r="AM14" s="832"/>
      <c r="AN14" s="810" t="s">
        <v>458</v>
      </c>
      <c r="AO14" s="811"/>
      <c r="AP14" s="326">
        <v>36</v>
      </c>
      <c r="AQ14" s="154"/>
      <c r="AR14" s="810" t="s">
        <v>457</v>
      </c>
      <c r="AS14" s="811"/>
      <c r="AT14" s="831" t="s">
        <v>140</v>
      </c>
      <c r="AU14" s="831"/>
      <c r="AV14" s="831"/>
      <c r="AW14" s="831"/>
      <c r="AX14" s="832"/>
      <c r="AY14" s="810" t="s">
        <v>458</v>
      </c>
      <c r="AZ14" s="811"/>
      <c r="BA14" s="326">
        <v>36</v>
      </c>
      <c r="BB14" s="154"/>
      <c r="BC14" s="146"/>
    </row>
    <row r="15" spans="1:55" ht="25.5" customHeight="1" thickBot="1">
      <c r="A15" s="901"/>
      <c r="B15" s="849"/>
      <c r="C15" s="850"/>
      <c r="E15" s="810" t="s">
        <v>460</v>
      </c>
      <c r="F15" s="811"/>
      <c r="G15" s="831"/>
      <c r="H15" s="831"/>
      <c r="I15" s="831"/>
      <c r="J15" s="831"/>
      <c r="K15" s="832"/>
      <c r="L15" s="810" t="s">
        <v>458</v>
      </c>
      <c r="M15" s="811"/>
      <c r="N15" s="326"/>
      <c r="O15" s="154"/>
      <c r="P15" s="810" t="s">
        <v>460</v>
      </c>
      <c r="Q15" s="811"/>
      <c r="R15" s="831"/>
      <c r="S15" s="831"/>
      <c r="T15" s="831"/>
      <c r="U15" s="831"/>
      <c r="V15" s="832"/>
      <c r="W15" s="810" t="s">
        <v>458</v>
      </c>
      <c r="X15" s="811"/>
      <c r="Y15" s="326"/>
      <c r="Z15" s="154"/>
      <c r="AA15" s="179" t="s">
        <v>259</v>
      </c>
      <c r="AB15" s="146"/>
      <c r="AC15" s="904"/>
      <c r="AD15" s="896"/>
      <c r="AE15" s="897"/>
      <c r="AG15" s="810" t="s">
        <v>460</v>
      </c>
      <c r="AH15" s="811"/>
      <c r="AI15" s="831"/>
      <c r="AJ15" s="831"/>
      <c r="AK15" s="831"/>
      <c r="AL15" s="831"/>
      <c r="AM15" s="832"/>
      <c r="AN15" s="810" t="s">
        <v>458</v>
      </c>
      <c r="AO15" s="811"/>
      <c r="AP15" s="326"/>
      <c r="AQ15" s="154"/>
      <c r="AR15" s="810" t="s">
        <v>460</v>
      </c>
      <c r="AS15" s="811"/>
      <c r="AT15" s="831"/>
      <c r="AU15" s="831"/>
      <c r="AV15" s="831"/>
      <c r="AW15" s="831"/>
      <c r="AX15" s="832"/>
      <c r="AY15" s="810" t="s">
        <v>458</v>
      </c>
      <c r="AZ15" s="811"/>
      <c r="BA15" s="326"/>
      <c r="BB15" s="154"/>
      <c r="BC15" s="146"/>
    </row>
    <row r="16" spans="1:55" ht="25.5" customHeight="1" thickBot="1">
      <c r="A16" s="901"/>
      <c r="B16" s="849"/>
      <c r="C16" s="850"/>
      <c r="D16" s="155"/>
      <c r="E16" s="810" t="s">
        <v>461</v>
      </c>
      <c r="F16" s="811"/>
      <c r="G16" s="831"/>
      <c r="H16" s="831"/>
      <c r="I16" s="831"/>
      <c r="J16" s="831"/>
      <c r="K16" s="832"/>
      <c r="L16" s="810" t="s">
        <v>458</v>
      </c>
      <c r="M16" s="811"/>
      <c r="N16" s="326"/>
      <c r="O16" s="160"/>
      <c r="P16" s="810" t="s">
        <v>461</v>
      </c>
      <c r="Q16" s="811"/>
      <c r="R16" s="831"/>
      <c r="S16" s="831"/>
      <c r="T16" s="831"/>
      <c r="U16" s="831"/>
      <c r="V16" s="832"/>
      <c r="W16" s="810" t="s">
        <v>458</v>
      </c>
      <c r="X16" s="811"/>
      <c r="Y16" s="326"/>
      <c r="Z16" s="154"/>
      <c r="AA16" s="180" t="s">
        <v>258</v>
      </c>
      <c r="AB16" s="146"/>
      <c r="AC16" s="904"/>
      <c r="AD16" s="896"/>
      <c r="AE16" s="897"/>
      <c r="AF16" s="155"/>
      <c r="AG16" s="810" t="s">
        <v>461</v>
      </c>
      <c r="AH16" s="811"/>
      <c r="AI16" s="831"/>
      <c r="AJ16" s="831"/>
      <c r="AK16" s="831"/>
      <c r="AL16" s="831"/>
      <c r="AM16" s="832"/>
      <c r="AN16" s="810" t="s">
        <v>458</v>
      </c>
      <c r="AO16" s="811"/>
      <c r="AP16" s="326"/>
      <c r="AQ16" s="160"/>
      <c r="AR16" s="810" t="s">
        <v>461</v>
      </c>
      <c r="AS16" s="811"/>
      <c r="AT16" s="831"/>
      <c r="AU16" s="831"/>
      <c r="AV16" s="831"/>
      <c r="AW16" s="831"/>
      <c r="AX16" s="832"/>
      <c r="AY16" s="810" t="s">
        <v>458</v>
      </c>
      <c r="AZ16" s="811"/>
      <c r="BA16" s="326"/>
      <c r="BB16" s="154"/>
      <c r="BC16" s="146"/>
    </row>
    <row r="17" spans="1:55" ht="25.5" customHeight="1" thickBot="1">
      <c r="A17" s="901"/>
      <c r="B17" s="849"/>
      <c r="C17" s="850"/>
      <c r="D17" s="155"/>
      <c r="E17" s="810" t="s">
        <v>462</v>
      </c>
      <c r="F17" s="811"/>
      <c r="G17" s="831"/>
      <c r="H17" s="831"/>
      <c r="I17" s="831"/>
      <c r="J17" s="831"/>
      <c r="K17" s="832"/>
      <c r="L17" s="810" t="s">
        <v>458</v>
      </c>
      <c r="M17" s="811"/>
      <c r="N17" s="326"/>
      <c r="O17" s="160"/>
      <c r="P17" s="810" t="s">
        <v>462</v>
      </c>
      <c r="Q17" s="811"/>
      <c r="R17" s="831"/>
      <c r="S17" s="831"/>
      <c r="T17" s="831"/>
      <c r="U17" s="831"/>
      <c r="V17" s="832"/>
      <c r="W17" s="810" t="s">
        <v>458</v>
      </c>
      <c r="X17" s="811"/>
      <c r="Y17" s="326"/>
      <c r="Z17" s="154"/>
      <c r="AA17" s="180" t="s">
        <v>138</v>
      </c>
      <c r="AB17" s="146"/>
      <c r="AC17" s="904"/>
      <c r="AD17" s="896"/>
      <c r="AE17" s="897"/>
      <c r="AF17" s="155"/>
      <c r="AG17" s="810" t="s">
        <v>462</v>
      </c>
      <c r="AH17" s="811"/>
      <c r="AI17" s="831" t="s">
        <v>260</v>
      </c>
      <c r="AJ17" s="831"/>
      <c r="AK17" s="831"/>
      <c r="AL17" s="831"/>
      <c r="AM17" s="832"/>
      <c r="AN17" s="810" t="s">
        <v>458</v>
      </c>
      <c r="AO17" s="811"/>
      <c r="AP17" s="326">
        <v>36</v>
      </c>
      <c r="AQ17" s="160"/>
      <c r="AR17" s="810" t="s">
        <v>462</v>
      </c>
      <c r="AS17" s="811"/>
      <c r="AT17" s="831"/>
      <c r="AU17" s="831"/>
      <c r="AV17" s="831"/>
      <c r="AW17" s="831"/>
      <c r="AX17" s="832"/>
      <c r="AY17" s="810" t="s">
        <v>458</v>
      </c>
      <c r="AZ17" s="811"/>
      <c r="BA17" s="326"/>
      <c r="BB17" s="154"/>
      <c r="BC17" s="146"/>
    </row>
    <row r="18" spans="1:55" ht="25.5" customHeight="1" thickBot="1">
      <c r="A18" s="902"/>
      <c r="B18" s="851"/>
      <c r="C18" s="852"/>
      <c r="D18" s="155"/>
      <c r="E18" s="810" t="s">
        <v>463</v>
      </c>
      <c r="F18" s="811"/>
      <c r="G18" s="831"/>
      <c r="H18" s="831"/>
      <c r="I18" s="831"/>
      <c r="J18" s="831"/>
      <c r="K18" s="832"/>
      <c r="L18" s="810" t="s">
        <v>458</v>
      </c>
      <c r="M18" s="811"/>
      <c r="N18" s="326"/>
      <c r="O18" s="154"/>
      <c r="P18" s="810" t="s">
        <v>463</v>
      </c>
      <c r="Q18" s="811"/>
      <c r="R18" s="831"/>
      <c r="S18" s="831"/>
      <c r="T18" s="831"/>
      <c r="U18" s="831"/>
      <c r="V18" s="832"/>
      <c r="W18" s="810" t="s">
        <v>458</v>
      </c>
      <c r="X18" s="811"/>
      <c r="Y18" s="326"/>
      <c r="Z18" s="154"/>
      <c r="AA18" s="180" t="s">
        <v>465</v>
      </c>
      <c r="AB18" s="146"/>
      <c r="AC18" s="905"/>
      <c r="AD18" s="898"/>
      <c r="AE18" s="899"/>
      <c r="AF18" s="155"/>
      <c r="AG18" s="810" t="s">
        <v>463</v>
      </c>
      <c r="AH18" s="811"/>
      <c r="AI18" s="831"/>
      <c r="AJ18" s="831"/>
      <c r="AK18" s="831"/>
      <c r="AL18" s="831"/>
      <c r="AM18" s="832"/>
      <c r="AN18" s="810" t="s">
        <v>458</v>
      </c>
      <c r="AO18" s="811"/>
      <c r="AP18" s="326"/>
      <c r="AQ18" s="154"/>
      <c r="AR18" s="810" t="s">
        <v>463</v>
      </c>
      <c r="AS18" s="811"/>
      <c r="AT18" s="831"/>
      <c r="AU18" s="831"/>
      <c r="AV18" s="831"/>
      <c r="AW18" s="831"/>
      <c r="AX18" s="832"/>
      <c r="AY18" s="810" t="s">
        <v>458</v>
      </c>
      <c r="AZ18" s="811"/>
      <c r="BA18" s="326"/>
      <c r="BB18" s="154"/>
      <c r="BC18" s="146"/>
    </row>
    <row r="19" spans="1:55" ht="7.5" customHeight="1" thickBot="1">
      <c r="A19" s="162"/>
      <c r="B19" s="163"/>
      <c r="C19" s="164"/>
      <c r="D19" s="152"/>
      <c r="E19" s="159"/>
      <c r="F19" s="153"/>
      <c r="G19" s="153"/>
      <c r="H19" s="160"/>
      <c r="I19" s="160"/>
      <c r="J19" s="153"/>
      <c r="K19" s="153"/>
      <c r="L19" s="153"/>
      <c r="M19" s="153"/>
      <c r="N19" s="161"/>
      <c r="O19" s="160"/>
      <c r="P19" s="159"/>
      <c r="Q19" s="153"/>
      <c r="R19" s="160"/>
      <c r="S19" s="160"/>
      <c r="T19" s="153"/>
      <c r="U19" s="153"/>
      <c r="V19" s="153"/>
      <c r="W19" s="153"/>
      <c r="X19" s="153"/>
      <c r="Y19" s="161"/>
      <c r="Z19" s="160"/>
      <c r="AB19" s="146"/>
      <c r="AC19" s="162"/>
      <c r="AD19" s="163"/>
      <c r="AE19" s="164"/>
      <c r="AF19" s="152"/>
      <c r="AG19" s="159"/>
      <c r="AH19" s="153"/>
      <c r="AI19" s="153"/>
      <c r="AJ19" s="160"/>
      <c r="AK19" s="160"/>
      <c r="AL19" s="153"/>
      <c r="AM19" s="153"/>
      <c r="AN19" s="153"/>
      <c r="AO19" s="153"/>
      <c r="AP19" s="161"/>
      <c r="AQ19" s="160"/>
      <c r="AR19" s="159"/>
      <c r="AS19" s="153"/>
      <c r="AT19" s="160"/>
      <c r="AU19" s="160"/>
      <c r="AV19" s="153"/>
      <c r="AW19" s="153"/>
      <c r="AX19" s="153"/>
      <c r="AY19" s="153"/>
      <c r="AZ19" s="153"/>
      <c r="BA19" s="161"/>
      <c r="BB19" s="160"/>
      <c r="BC19" s="146"/>
    </row>
    <row r="20" spans="1:55" ht="25.5" customHeight="1" thickBot="1">
      <c r="A20" s="900" t="s">
        <v>101</v>
      </c>
      <c r="B20" s="853" t="s">
        <v>0</v>
      </c>
      <c r="C20" s="854"/>
      <c r="E20" s="880"/>
      <c r="F20" s="831"/>
      <c r="G20" s="831"/>
      <c r="H20" s="831"/>
      <c r="I20" s="831"/>
      <c r="J20" s="831"/>
      <c r="K20" s="831"/>
      <c r="L20" s="831"/>
      <c r="M20" s="831"/>
      <c r="N20" s="832"/>
      <c r="O20" s="154"/>
      <c r="P20" s="880"/>
      <c r="Q20" s="831"/>
      <c r="R20" s="831"/>
      <c r="S20" s="831"/>
      <c r="T20" s="831"/>
      <c r="U20" s="831"/>
      <c r="V20" s="831"/>
      <c r="W20" s="831"/>
      <c r="X20" s="831"/>
      <c r="Y20" s="832"/>
      <c r="Z20" s="154"/>
      <c r="AB20" s="146"/>
      <c r="AC20" s="903" t="s">
        <v>101</v>
      </c>
      <c r="AD20" s="853" t="s">
        <v>0</v>
      </c>
      <c r="AE20" s="854"/>
      <c r="AG20" s="846" t="s">
        <v>497</v>
      </c>
      <c r="AH20" s="847"/>
      <c r="AI20" s="847"/>
      <c r="AJ20" s="847"/>
      <c r="AK20" s="847"/>
      <c r="AL20" s="847"/>
      <c r="AM20" s="847"/>
      <c r="AN20" s="847"/>
      <c r="AO20" s="847"/>
      <c r="AP20" s="848"/>
      <c r="AQ20" s="154"/>
      <c r="AR20" s="846"/>
      <c r="AS20" s="847"/>
      <c r="AT20" s="847"/>
      <c r="AU20" s="847"/>
      <c r="AV20" s="847"/>
      <c r="AW20" s="847"/>
      <c r="AX20" s="847"/>
      <c r="AY20" s="847"/>
      <c r="AZ20" s="847"/>
      <c r="BA20" s="848"/>
      <c r="BB20" s="154"/>
      <c r="BC20" s="146"/>
    </row>
    <row r="21" spans="1:55" ht="25.5" customHeight="1" thickBot="1">
      <c r="A21" s="901"/>
      <c r="B21" s="849" t="s">
        <v>252</v>
      </c>
      <c r="C21" s="850"/>
      <c r="E21" s="810" t="s">
        <v>457</v>
      </c>
      <c r="F21" s="811"/>
      <c r="G21" s="831"/>
      <c r="H21" s="831"/>
      <c r="I21" s="831"/>
      <c r="J21" s="831"/>
      <c r="K21" s="832"/>
      <c r="L21" s="810" t="s">
        <v>458</v>
      </c>
      <c r="M21" s="811"/>
      <c r="N21" s="326"/>
      <c r="O21" s="154"/>
      <c r="P21" s="810" t="s">
        <v>457</v>
      </c>
      <c r="Q21" s="811"/>
      <c r="R21" s="831"/>
      <c r="S21" s="831"/>
      <c r="T21" s="831"/>
      <c r="U21" s="831"/>
      <c r="V21" s="832"/>
      <c r="W21" s="810" t="s">
        <v>458</v>
      </c>
      <c r="X21" s="811"/>
      <c r="Y21" s="326"/>
      <c r="Z21" s="154"/>
      <c r="AA21" s="327" t="s">
        <v>467</v>
      </c>
      <c r="AB21" s="146"/>
      <c r="AC21" s="904"/>
      <c r="AD21" s="896" t="s">
        <v>252</v>
      </c>
      <c r="AE21" s="897"/>
      <c r="AG21" s="810" t="s">
        <v>457</v>
      </c>
      <c r="AH21" s="811"/>
      <c r="AI21" s="831" t="s">
        <v>511</v>
      </c>
      <c r="AJ21" s="831"/>
      <c r="AK21" s="831"/>
      <c r="AL21" s="831"/>
      <c r="AM21" s="832"/>
      <c r="AN21" s="810" t="s">
        <v>458</v>
      </c>
      <c r="AO21" s="811"/>
      <c r="AP21" s="326">
        <v>30</v>
      </c>
      <c r="AQ21" s="154"/>
      <c r="AR21" s="810" t="s">
        <v>457</v>
      </c>
      <c r="AS21" s="811"/>
      <c r="AT21" s="831"/>
      <c r="AU21" s="831"/>
      <c r="AV21" s="831"/>
      <c r="AW21" s="831"/>
      <c r="AX21" s="832"/>
      <c r="AY21" s="810" t="s">
        <v>458</v>
      </c>
      <c r="AZ21" s="811"/>
      <c r="BA21" s="326"/>
      <c r="BB21" s="154"/>
      <c r="BC21" s="146"/>
    </row>
    <row r="22" spans="1:55" ht="25.5" customHeight="1" thickBot="1">
      <c r="A22" s="901"/>
      <c r="B22" s="849"/>
      <c r="C22" s="850"/>
      <c r="D22" s="155"/>
      <c r="E22" s="810" t="s">
        <v>460</v>
      </c>
      <c r="F22" s="811"/>
      <c r="G22" s="831"/>
      <c r="H22" s="831"/>
      <c r="I22" s="831"/>
      <c r="J22" s="831"/>
      <c r="K22" s="832"/>
      <c r="L22" s="810" t="s">
        <v>458</v>
      </c>
      <c r="M22" s="811"/>
      <c r="N22" s="326"/>
      <c r="O22" s="160"/>
      <c r="P22" s="810" t="s">
        <v>460</v>
      </c>
      <c r="Q22" s="811"/>
      <c r="R22" s="831"/>
      <c r="S22" s="831"/>
      <c r="T22" s="831"/>
      <c r="U22" s="831"/>
      <c r="V22" s="832"/>
      <c r="W22" s="810" t="s">
        <v>458</v>
      </c>
      <c r="X22" s="811"/>
      <c r="Y22" s="326"/>
      <c r="Z22" s="154"/>
      <c r="AA22" s="179" t="s">
        <v>257</v>
      </c>
      <c r="AB22" s="146"/>
      <c r="AC22" s="904"/>
      <c r="AD22" s="896"/>
      <c r="AE22" s="897"/>
      <c r="AF22" s="155"/>
      <c r="AG22" s="810" t="s">
        <v>460</v>
      </c>
      <c r="AH22" s="811"/>
      <c r="AI22" s="831" t="s">
        <v>517</v>
      </c>
      <c r="AJ22" s="831"/>
      <c r="AK22" s="831"/>
      <c r="AL22" s="831"/>
      <c r="AM22" s="832"/>
      <c r="AN22" s="810" t="s">
        <v>458</v>
      </c>
      <c r="AO22" s="811"/>
      <c r="AP22" s="326">
        <v>6</v>
      </c>
      <c r="AQ22" s="160"/>
      <c r="AR22" s="810" t="s">
        <v>460</v>
      </c>
      <c r="AS22" s="811"/>
      <c r="AT22" s="831"/>
      <c r="AU22" s="831"/>
      <c r="AV22" s="831"/>
      <c r="AW22" s="831"/>
      <c r="AX22" s="832"/>
      <c r="AY22" s="810" t="s">
        <v>458</v>
      </c>
      <c r="AZ22" s="811"/>
      <c r="BA22" s="326"/>
      <c r="BB22" s="154"/>
      <c r="BC22" s="146"/>
    </row>
    <row r="23" spans="1:55" ht="25.5" customHeight="1" thickBot="1">
      <c r="A23" s="901"/>
      <c r="B23" s="849"/>
      <c r="C23" s="850"/>
      <c r="D23" s="155"/>
      <c r="E23" s="810" t="s">
        <v>461</v>
      </c>
      <c r="F23" s="811"/>
      <c r="G23" s="831"/>
      <c r="H23" s="831"/>
      <c r="I23" s="831"/>
      <c r="J23" s="831"/>
      <c r="K23" s="832"/>
      <c r="L23" s="810" t="s">
        <v>458</v>
      </c>
      <c r="M23" s="811"/>
      <c r="N23" s="326"/>
      <c r="O23" s="160"/>
      <c r="P23" s="810" t="s">
        <v>461</v>
      </c>
      <c r="Q23" s="811"/>
      <c r="R23" s="831"/>
      <c r="S23" s="831"/>
      <c r="T23" s="831"/>
      <c r="U23" s="831"/>
      <c r="V23" s="832"/>
      <c r="W23" s="810" t="s">
        <v>458</v>
      </c>
      <c r="X23" s="811"/>
      <c r="Y23" s="326"/>
      <c r="Z23" s="154"/>
      <c r="AA23" s="180" t="s">
        <v>258</v>
      </c>
      <c r="AB23" s="146"/>
      <c r="AC23" s="904"/>
      <c r="AD23" s="896"/>
      <c r="AE23" s="897"/>
      <c r="AF23" s="155"/>
      <c r="AG23" s="810" t="s">
        <v>461</v>
      </c>
      <c r="AH23" s="811"/>
      <c r="AI23" s="831"/>
      <c r="AJ23" s="831"/>
      <c r="AK23" s="831"/>
      <c r="AL23" s="831"/>
      <c r="AM23" s="832"/>
      <c r="AN23" s="810" t="s">
        <v>458</v>
      </c>
      <c r="AO23" s="811"/>
      <c r="AP23" s="326"/>
      <c r="AQ23" s="160"/>
      <c r="AR23" s="810" t="s">
        <v>461</v>
      </c>
      <c r="AS23" s="811"/>
      <c r="AT23" s="831"/>
      <c r="AU23" s="831"/>
      <c r="AV23" s="831"/>
      <c r="AW23" s="831"/>
      <c r="AX23" s="832"/>
      <c r="AY23" s="810" t="s">
        <v>458</v>
      </c>
      <c r="AZ23" s="811"/>
      <c r="BA23" s="326"/>
      <c r="BB23" s="154"/>
      <c r="BC23" s="146"/>
    </row>
    <row r="24" spans="1:55" ht="25.5" customHeight="1" thickBot="1">
      <c r="A24" s="901"/>
      <c r="B24" s="849"/>
      <c r="C24" s="850"/>
      <c r="D24" s="152"/>
      <c r="E24" s="810" t="s">
        <v>462</v>
      </c>
      <c r="F24" s="811"/>
      <c r="G24" s="831"/>
      <c r="H24" s="831"/>
      <c r="I24" s="831"/>
      <c r="J24" s="831"/>
      <c r="K24" s="832"/>
      <c r="L24" s="810" t="s">
        <v>458</v>
      </c>
      <c r="M24" s="811"/>
      <c r="N24" s="326"/>
      <c r="O24" s="153"/>
      <c r="P24" s="810" t="s">
        <v>462</v>
      </c>
      <c r="Q24" s="811"/>
      <c r="R24" s="831"/>
      <c r="S24" s="831"/>
      <c r="T24" s="831"/>
      <c r="U24" s="831"/>
      <c r="V24" s="832"/>
      <c r="W24" s="810" t="s">
        <v>458</v>
      </c>
      <c r="X24" s="811"/>
      <c r="Y24" s="326"/>
      <c r="Z24" s="153"/>
      <c r="AA24" s="180" t="s">
        <v>138</v>
      </c>
      <c r="AB24" s="146"/>
      <c r="AC24" s="904"/>
      <c r="AD24" s="896"/>
      <c r="AE24" s="897"/>
      <c r="AF24" s="152"/>
      <c r="AG24" s="810" t="s">
        <v>462</v>
      </c>
      <c r="AH24" s="811"/>
      <c r="AI24" s="831" t="s">
        <v>364</v>
      </c>
      <c r="AJ24" s="831"/>
      <c r="AK24" s="831"/>
      <c r="AL24" s="831"/>
      <c r="AM24" s="832"/>
      <c r="AN24" s="810" t="s">
        <v>458</v>
      </c>
      <c r="AO24" s="811"/>
      <c r="AP24" s="326">
        <v>36</v>
      </c>
      <c r="AQ24" s="153"/>
      <c r="AR24" s="810" t="s">
        <v>462</v>
      </c>
      <c r="AS24" s="811"/>
      <c r="AT24" s="831"/>
      <c r="AU24" s="831"/>
      <c r="AV24" s="831"/>
      <c r="AW24" s="831"/>
      <c r="AX24" s="832"/>
      <c r="AY24" s="810" t="s">
        <v>458</v>
      </c>
      <c r="AZ24" s="811"/>
      <c r="BA24" s="326"/>
      <c r="BB24" s="153"/>
      <c r="BC24" s="146"/>
    </row>
    <row r="25" spans="1:55" ht="25.5" customHeight="1" thickBot="1">
      <c r="A25" s="902"/>
      <c r="B25" s="851"/>
      <c r="C25" s="852"/>
      <c r="D25" s="155"/>
      <c r="E25" s="810" t="s">
        <v>463</v>
      </c>
      <c r="F25" s="811"/>
      <c r="G25" s="831"/>
      <c r="H25" s="831"/>
      <c r="I25" s="831"/>
      <c r="J25" s="831"/>
      <c r="K25" s="832"/>
      <c r="L25" s="810" t="s">
        <v>458</v>
      </c>
      <c r="M25" s="811"/>
      <c r="N25" s="326"/>
      <c r="O25" s="160"/>
      <c r="P25" s="810" t="s">
        <v>463</v>
      </c>
      <c r="Q25" s="811"/>
      <c r="R25" s="831"/>
      <c r="S25" s="831"/>
      <c r="T25" s="831"/>
      <c r="U25" s="831"/>
      <c r="V25" s="832"/>
      <c r="W25" s="810" t="s">
        <v>458</v>
      </c>
      <c r="X25" s="811"/>
      <c r="Y25" s="326"/>
      <c r="Z25" s="160"/>
      <c r="AA25" s="180" t="s">
        <v>465</v>
      </c>
      <c r="AB25" s="146"/>
      <c r="AC25" s="905"/>
      <c r="AD25" s="898"/>
      <c r="AE25" s="899"/>
      <c r="AF25" s="155"/>
      <c r="AG25" s="810" t="s">
        <v>463</v>
      </c>
      <c r="AH25" s="811"/>
      <c r="AI25" s="831"/>
      <c r="AJ25" s="831"/>
      <c r="AK25" s="831"/>
      <c r="AL25" s="831"/>
      <c r="AM25" s="832"/>
      <c r="AN25" s="810" t="s">
        <v>458</v>
      </c>
      <c r="AO25" s="811"/>
      <c r="AP25" s="326"/>
      <c r="AQ25" s="154"/>
      <c r="AR25" s="810" t="s">
        <v>463</v>
      </c>
      <c r="AS25" s="811"/>
      <c r="AT25" s="831"/>
      <c r="AU25" s="831"/>
      <c r="AV25" s="831"/>
      <c r="AW25" s="831"/>
      <c r="AX25" s="832"/>
      <c r="AY25" s="810" t="s">
        <v>458</v>
      </c>
      <c r="AZ25" s="811"/>
      <c r="BA25" s="326"/>
      <c r="BB25" s="160"/>
      <c r="BC25" s="146"/>
    </row>
    <row r="26" spans="1:55" ht="9.75" customHeight="1" thickBot="1">
      <c r="A26" s="165"/>
      <c r="B26" s="166"/>
      <c r="C26" s="167"/>
      <c r="D26" s="152"/>
      <c r="E26" s="159"/>
      <c r="F26" s="153"/>
      <c r="G26" s="153"/>
      <c r="H26" s="160"/>
      <c r="I26" s="160"/>
      <c r="J26" s="153"/>
      <c r="K26" s="153"/>
      <c r="L26" s="153"/>
      <c r="M26" s="153"/>
      <c r="N26" s="161"/>
      <c r="O26" s="160"/>
      <c r="P26" s="159"/>
      <c r="Q26" s="153"/>
      <c r="R26" s="160"/>
      <c r="S26" s="160"/>
      <c r="T26" s="153"/>
      <c r="U26" s="153"/>
      <c r="V26" s="153"/>
      <c r="W26" s="153"/>
      <c r="X26" s="153"/>
      <c r="Y26" s="161"/>
      <c r="Z26" s="160"/>
      <c r="AB26" s="146"/>
      <c r="AC26" s="165"/>
      <c r="AD26" s="166"/>
      <c r="AE26" s="167"/>
      <c r="AF26" s="152"/>
      <c r="AG26" s="159"/>
      <c r="AH26" s="153"/>
      <c r="AI26" s="153"/>
      <c r="AJ26" s="160"/>
      <c r="AK26" s="160"/>
      <c r="AL26" s="153"/>
      <c r="AM26" s="153"/>
      <c r="AN26" s="153"/>
      <c r="AO26" s="153"/>
      <c r="AP26" s="161"/>
      <c r="AQ26" s="160"/>
      <c r="AR26" s="159"/>
      <c r="AS26" s="153"/>
      <c r="AT26" s="160"/>
      <c r="AU26" s="160"/>
      <c r="AV26" s="153"/>
      <c r="AW26" s="153"/>
      <c r="AX26" s="153"/>
      <c r="AY26" s="153"/>
      <c r="AZ26" s="153"/>
      <c r="BA26" s="161"/>
      <c r="BB26" s="160"/>
      <c r="BC26" s="146"/>
    </row>
    <row r="27" spans="1:55" ht="21.75" customHeight="1" thickBot="1">
      <c r="A27" s="914" t="s">
        <v>468</v>
      </c>
      <c r="B27" s="917" t="s">
        <v>255</v>
      </c>
      <c r="C27" s="918"/>
      <c r="D27" s="152"/>
      <c r="E27" s="810" t="s">
        <v>457</v>
      </c>
      <c r="F27" s="811"/>
      <c r="G27" s="831"/>
      <c r="H27" s="831"/>
      <c r="I27" s="831"/>
      <c r="J27" s="831"/>
      <c r="K27" s="832"/>
      <c r="L27" s="810" t="s">
        <v>458</v>
      </c>
      <c r="M27" s="811"/>
      <c r="N27" s="326"/>
      <c r="O27" s="153"/>
      <c r="P27" s="810" t="s">
        <v>457</v>
      </c>
      <c r="Q27" s="811"/>
      <c r="R27" s="831"/>
      <c r="S27" s="831"/>
      <c r="T27" s="831"/>
      <c r="U27" s="831"/>
      <c r="V27" s="832"/>
      <c r="W27" s="810" t="s">
        <v>458</v>
      </c>
      <c r="X27" s="811"/>
      <c r="Y27" s="326"/>
      <c r="Z27" s="160"/>
      <c r="AA27" s="181" t="s">
        <v>469</v>
      </c>
      <c r="AB27" s="146"/>
      <c r="AC27" s="907" t="s">
        <v>468</v>
      </c>
      <c r="AD27" s="910" t="s">
        <v>255</v>
      </c>
      <c r="AE27" s="911"/>
      <c r="AF27" s="152"/>
      <c r="AG27" s="810" t="s">
        <v>457</v>
      </c>
      <c r="AH27" s="811"/>
      <c r="AI27" s="831" t="s">
        <v>177</v>
      </c>
      <c r="AJ27" s="831"/>
      <c r="AK27" s="831"/>
      <c r="AL27" s="831"/>
      <c r="AM27" s="832"/>
      <c r="AN27" s="810" t="s">
        <v>458</v>
      </c>
      <c r="AO27" s="811"/>
      <c r="AP27" s="326">
        <v>36</v>
      </c>
      <c r="AQ27" s="153"/>
      <c r="AR27" s="810" t="s">
        <v>457</v>
      </c>
      <c r="AS27" s="811"/>
      <c r="AT27" s="831"/>
      <c r="AU27" s="831"/>
      <c r="AV27" s="831"/>
      <c r="AW27" s="831"/>
      <c r="AX27" s="832"/>
      <c r="AY27" s="810" t="s">
        <v>458</v>
      </c>
      <c r="AZ27" s="811"/>
      <c r="BA27" s="326"/>
      <c r="BB27" s="160"/>
      <c r="BC27" s="146"/>
    </row>
    <row r="28" spans="1:55" ht="21.75" customHeight="1" thickBot="1">
      <c r="A28" s="915"/>
      <c r="B28" s="919"/>
      <c r="C28" s="920"/>
      <c r="D28" s="152"/>
      <c r="E28" s="810" t="s">
        <v>547</v>
      </c>
      <c r="F28" s="811"/>
      <c r="G28" s="831"/>
      <c r="H28" s="831"/>
      <c r="I28" s="831"/>
      <c r="J28" s="831"/>
      <c r="K28" s="832"/>
      <c r="L28" s="810" t="s">
        <v>458</v>
      </c>
      <c r="M28" s="811"/>
      <c r="N28" s="326"/>
      <c r="O28" s="153"/>
      <c r="P28" s="810" t="s">
        <v>547</v>
      </c>
      <c r="Q28" s="811"/>
      <c r="R28" s="831"/>
      <c r="S28" s="831"/>
      <c r="T28" s="831"/>
      <c r="U28" s="831"/>
      <c r="V28" s="832"/>
      <c r="W28" s="810" t="s">
        <v>458</v>
      </c>
      <c r="X28" s="811"/>
      <c r="Y28" s="326"/>
      <c r="Z28" s="160"/>
      <c r="AA28" s="180"/>
      <c r="AB28" s="146"/>
      <c r="AC28" s="908"/>
      <c r="AD28" s="912"/>
      <c r="AE28" s="897"/>
      <c r="AF28" s="152"/>
      <c r="AG28" s="810" t="s">
        <v>551</v>
      </c>
      <c r="AH28" s="811"/>
      <c r="AI28" s="351"/>
      <c r="AJ28" s="351"/>
      <c r="AK28" s="351"/>
      <c r="AL28" s="351"/>
      <c r="AM28" s="352"/>
      <c r="AN28" s="810" t="s">
        <v>458</v>
      </c>
      <c r="AO28" s="811"/>
      <c r="AP28" s="326"/>
      <c r="AQ28" s="153"/>
      <c r="AR28" s="810" t="s">
        <v>547</v>
      </c>
      <c r="AS28" s="811"/>
      <c r="AT28" s="351"/>
      <c r="AU28" s="351"/>
      <c r="AV28" s="351"/>
      <c r="AW28" s="351"/>
      <c r="AX28" s="352"/>
      <c r="AY28" s="810" t="s">
        <v>458</v>
      </c>
      <c r="AZ28" s="811"/>
      <c r="BA28" s="326"/>
      <c r="BB28" s="160"/>
      <c r="BC28" s="146"/>
    </row>
    <row r="29" spans="1:55" ht="21.75" customHeight="1" thickBot="1">
      <c r="A29" s="915"/>
      <c r="B29" s="921"/>
      <c r="C29" s="922"/>
      <c r="D29" s="152"/>
      <c r="E29" s="810" t="s">
        <v>549</v>
      </c>
      <c r="F29" s="811"/>
      <c r="G29" s="831"/>
      <c r="H29" s="831"/>
      <c r="I29" s="831"/>
      <c r="J29" s="831"/>
      <c r="K29" s="832"/>
      <c r="L29" s="810" t="s">
        <v>458</v>
      </c>
      <c r="M29" s="811"/>
      <c r="N29" s="326"/>
      <c r="O29" s="153"/>
      <c r="P29" s="810" t="s">
        <v>549</v>
      </c>
      <c r="Q29" s="811"/>
      <c r="R29" s="831"/>
      <c r="S29" s="831"/>
      <c r="T29" s="831"/>
      <c r="U29" s="831"/>
      <c r="V29" s="832"/>
      <c r="W29" s="810" t="s">
        <v>458</v>
      </c>
      <c r="X29" s="811"/>
      <c r="Y29" s="326"/>
      <c r="Z29" s="153"/>
      <c r="AA29" s="180"/>
      <c r="AB29" s="146"/>
      <c r="AC29" s="908"/>
      <c r="AD29" s="913"/>
      <c r="AE29" s="899"/>
      <c r="AF29" s="152"/>
      <c r="AG29" s="810" t="s">
        <v>549</v>
      </c>
      <c r="AH29" s="811"/>
      <c r="AI29" s="831"/>
      <c r="AJ29" s="831"/>
      <c r="AK29" s="831"/>
      <c r="AL29" s="831"/>
      <c r="AM29" s="832"/>
      <c r="AN29" s="810" t="s">
        <v>458</v>
      </c>
      <c r="AO29" s="811"/>
      <c r="AP29" s="326"/>
      <c r="AQ29" s="153"/>
      <c r="AR29" s="810" t="s">
        <v>549</v>
      </c>
      <c r="AS29" s="811"/>
      <c r="AT29" s="831"/>
      <c r="AU29" s="831"/>
      <c r="AV29" s="831"/>
      <c r="AW29" s="831"/>
      <c r="AX29" s="832"/>
      <c r="AY29" s="810" t="s">
        <v>458</v>
      </c>
      <c r="AZ29" s="811"/>
      <c r="BA29" s="326"/>
      <c r="BB29" s="153"/>
      <c r="BC29" s="146"/>
    </row>
    <row r="30" spans="1:55" ht="21.75" customHeight="1" thickBot="1">
      <c r="A30" s="916"/>
      <c r="B30" s="906" t="s">
        <v>253</v>
      </c>
      <c r="C30" s="854"/>
      <c r="D30" s="152"/>
      <c r="E30" s="810" t="s">
        <v>254</v>
      </c>
      <c r="F30" s="811"/>
      <c r="G30" s="847"/>
      <c r="H30" s="847"/>
      <c r="I30" s="847"/>
      <c r="J30" s="847"/>
      <c r="K30" s="847"/>
      <c r="L30" s="847"/>
      <c r="M30" s="847"/>
      <c r="N30" s="328" t="s">
        <v>470</v>
      </c>
      <c r="O30" s="160"/>
      <c r="P30" s="810" t="s">
        <v>254</v>
      </c>
      <c r="Q30" s="811"/>
      <c r="R30" s="847"/>
      <c r="S30" s="847"/>
      <c r="T30" s="847"/>
      <c r="U30" s="847"/>
      <c r="V30" s="847"/>
      <c r="W30" s="847"/>
      <c r="X30" s="847"/>
      <c r="Y30" s="328" t="s">
        <v>470</v>
      </c>
      <c r="Z30" s="153"/>
      <c r="AB30" s="146"/>
      <c r="AC30" s="909"/>
      <c r="AD30" s="906" t="s">
        <v>253</v>
      </c>
      <c r="AE30" s="854"/>
      <c r="AF30" s="152"/>
      <c r="AG30" s="810" t="s">
        <v>254</v>
      </c>
      <c r="AH30" s="811"/>
      <c r="AI30" s="949">
        <v>0.375</v>
      </c>
      <c r="AJ30" s="847"/>
      <c r="AK30" s="847"/>
      <c r="AL30" s="847"/>
      <c r="AM30" s="847"/>
      <c r="AN30" s="847"/>
      <c r="AO30" s="847"/>
      <c r="AP30" s="328" t="s">
        <v>470</v>
      </c>
      <c r="AQ30" s="160"/>
      <c r="AR30" s="810" t="s">
        <v>254</v>
      </c>
      <c r="AS30" s="811"/>
      <c r="AT30" s="847"/>
      <c r="AU30" s="847"/>
      <c r="AV30" s="847"/>
      <c r="AW30" s="847"/>
      <c r="AX30" s="847"/>
      <c r="AY30" s="847"/>
      <c r="AZ30" s="847"/>
      <c r="BA30" s="328" t="s">
        <v>470</v>
      </c>
      <c r="BB30" s="153"/>
      <c r="BC30" s="146"/>
    </row>
    <row r="31" spans="1:55" ht="7.5" customHeight="1" thickBot="1">
      <c r="A31" s="165"/>
      <c r="B31" s="166"/>
      <c r="C31" s="167"/>
      <c r="D31" s="152"/>
      <c r="E31" s="159"/>
      <c r="F31" s="153"/>
      <c r="G31" s="153"/>
      <c r="H31" s="160"/>
      <c r="I31" s="160"/>
      <c r="J31" s="153"/>
      <c r="K31" s="153"/>
      <c r="L31" s="153"/>
      <c r="M31" s="153"/>
      <c r="N31" s="161"/>
      <c r="O31" s="160"/>
      <c r="P31" s="159"/>
      <c r="Q31" s="153"/>
      <c r="R31" s="160"/>
      <c r="S31" s="160"/>
      <c r="T31" s="153"/>
      <c r="U31" s="153"/>
      <c r="V31" s="153"/>
      <c r="W31" s="153"/>
      <c r="X31" s="153"/>
      <c r="Y31" s="161"/>
      <c r="Z31" s="160"/>
      <c r="AA31"/>
      <c r="AC31" s="165"/>
      <c r="AD31" s="166"/>
      <c r="AE31" s="167"/>
      <c r="AF31" s="152"/>
      <c r="AG31" s="159"/>
      <c r="AH31" s="153"/>
      <c r="AI31" s="153"/>
      <c r="AJ31" s="160"/>
      <c r="AK31" s="160"/>
      <c r="AL31" s="153"/>
      <c r="AM31" s="153"/>
      <c r="AN31" s="153"/>
      <c r="AO31" s="153"/>
      <c r="AP31" s="161"/>
      <c r="AQ31" s="160"/>
      <c r="AR31" s="159"/>
      <c r="AS31" s="153"/>
      <c r="AT31" s="160"/>
      <c r="AU31" s="160"/>
      <c r="AV31" s="153"/>
      <c r="AW31" s="153"/>
      <c r="AX31" s="153"/>
      <c r="AY31" s="153"/>
      <c r="AZ31" s="153"/>
      <c r="BA31" s="161"/>
      <c r="BB31" s="160"/>
      <c r="BC31" s="146"/>
    </row>
    <row r="32" spans="1:55" ht="25.5" customHeight="1" thickTop="1" thickBot="1">
      <c r="A32" s="822" t="s">
        <v>471</v>
      </c>
      <c r="B32" s="823"/>
      <c r="C32" s="824"/>
      <c r="D32" s="152"/>
      <c r="E32" s="840" t="s">
        <v>472</v>
      </c>
      <c r="F32" s="841"/>
      <c r="G32" s="841"/>
      <c r="H32" s="841"/>
      <c r="I32" s="841"/>
      <c r="J32" s="841"/>
      <c r="K32" s="841"/>
      <c r="L32" s="841"/>
      <c r="M32" s="842"/>
      <c r="N32" s="843"/>
      <c r="O32" s="160"/>
      <c r="P32" s="840" t="s">
        <v>472</v>
      </c>
      <c r="Q32" s="841"/>
      <c r="R32" s="841"/>
      <c r="S32" s="841"/>
      <c r="T32" s="841"/>
      <c r="U32" s="841"/>
      <c r="V32" s="841"/>
      <c r="W32" s="841"/>
      <c r="X32" s="844"/>
      <c r="Y32" s="845"/>
      <c r="Z32" s="160"/>
      <c r="AA32"/>
      <c r="AC32" s="822" t="s">
        <v>471</v>
      </c>
      <c r="AD32" s="823"/>
      <c r="AE32" s="824"/>
      <c r="AF32" s="152"/>
      <c r="AG32" s="840" t="s">
        <v>472</v>
      </c>
      <c r="AH32" s="841"/>
      <c r="AI32" s="841"/>
      <c r="AJ32" s="841"/>
      <c r="AK32" s="841"/>
      <c r="AL32" s="841"/>
      <c r="AM32" s="841"/>
      <c r="AN32" s="841"/>
      <c r="AO32" s="842" t="s">
        <v>540</v>
      </c>
      <c r="AP32" s="843"/>
      <c r="AQ32" s="160"/>
      <c r="AR32" s="840" t="s">
        <v>472</v>
      </c>
      <c r="AS32" s="841"/>
      <c r="AT32" s="841"/>
      <c r="AU32" s="841"/>
      <c r="AV32" s="841"/>
      <c r="AW32" s="841"/>
      <c r="AX32" s="841"/>
      <c r="AY32" s="841"/>
      <c r="AZ32" s="844"/>
      <c r="BA32" s="845"/>
      <c r="BB32" s="160"/>
      <c r="BC32" s="146"/>
    </row>
    <row r="33" spans="1:55" ht="21.75" customHeight="1" thickTop="1" thickBot="1">
      <c r="A33" s="825"/>
      <c r="B33" s="826"/>
      <c r="C33" s="827"/>
      <c r="D33" s="152"/>
      <c r="E33" s="812" t="s">
        <v>256</v>
      </c>
      <c r="F33" s="813"/>
      <c r="G33" s="813"/>
      <c r="H33" s="814"/>
      <c r="I33" s="814"/>
      <c r="J33" s="814"/>
      <c r="K33" s="814"/>
      <c r="L33" s="814"/>
      <c r="M33" s="814"/>
      <c r="N33" s="815"/>
      <c r="O33" s="160"/>
      <c r="P33" s="816" t="s">
        <v>256</v>
      </c>
      <c r="Q33" s="817"/>
      <c r="R33" s="817"/>
      <c r="S33" s="818"/>
      <c r="T33" s="818"/>
      <c r="U33" s="818"/>
      <c r="V33" s="818"/>
      <c r="W33" s="818"/>
      <c r="X33" s="818"/>
      <c r="Y33" s="819"/>
      <c r="Z33" s="160"/>
      <c r="AA33" s="327" t="s">
        <v>468</v>
      </c>
      <c r="AC33" s="825"/>
      <c r="AD33" s="826"/>
      <c r="AE33" s="827"/>
      <c r="AF33" s="152"/>
      <c r="AG33" s="812" t="s">
        <v>256</v>
      </c>
      <c r="AH33" s="813"/>
      <c r="AI33" s="813"/>
      <c r="AJ33" s="814" t="s">
        <v>511</v>
      </c>
      <c r="AK33" s="814"/>
      <c r="AL33" s="814"/>
      <c r="AM33" s="814"/>
      <c r="AN33" s="814"/>
      <c r="AO33" s="814"/>
      <c r="AP33" s="815"/>
      <c r="AQ33" s="160"/>
      <c r="AR33" s="816" t="s">
        <v>256</v>
      </c>
      <c r="AS33" s="817"/>
      <c r="AT33" s="817"/>
      <c r="AU33" s="818"/>
      <c r="AV33" s="818"/>
      <c r="AW33" s="818"/>
      <c r="AX33" s="818"/>
      <c r="AY33" s="818"/>
      <c r="AZ33" s="818"/>
      <c r="BA33" s="819"/>
      <c r="BB33" s="160"/>
      <c r="BC33" s="146"/>
    </row>
    <row r="34" spans="1:55" ht="21.75" customHeight="1">
      <c r="A34" s="825"/>
      <c r="B34" s="826"/>
      <c r="C34" s="827"/>
      <c r="D34" s="155"/>
      <c r="E34" s="329" t="s">
        <v>473</v>
      </c>
      <c r="F34" s="330"/>
      <c r="G34" s="331" t="s">
        <v>474</v>
      </c>
      <c r="H34" s="332"/>
      <c r="I34" s="333">
        <f>F34*H34</f>
        <v>0</v>
      </c>
      <c r="J34" s="334" t="s">
        <v>473</v>
      </c>
      <c r="K34" s="330"/>
      <c r="L34" s="335" t="s">
        <v>474</v>
      </c>
      <c r="M34" s="336"/>
      <c r="N34" s="337">
        <f>K34*M34</f>
        <v>0</v>
      </c>
      <c r="P34" s="329" t="s">
        <v>473</v>
      </c>
      <c r="Q34" s="330"/>
      <c r="R34" s="331" t="s">
        <v>474</v>
      </c>
      <c r="S34" s="332"/>
      <c r="T34" s="333">
        <f>Q34*S34</f>
        <v>0</v>
      </c>
      <c r="U34" s="334" t="s">
        <v>473</v>
      </c>
      <c r="V34" s="330"/>
      <c r="W34" s="335" t="s">
        <v>474</v>
      </c>
      <c r="X34" s="336"/>
      <c r="Y34" s="337">
        <f>V34*X34</f>
        <v>0</v>
      </c>
      <c r="Z34" s="160"/>
      <c r="AA34" s="179" t="s">
        <v>365</v>
      </c>
      <c r="AC34" s="825"/>
      <c r="AD34" s="826"/>
      <c r="AE34" s="827"/>
      <c r="AF34" s="155"/>
      <c r="AG34" s="329" t="s">
        <v>473</v>
      </c>
      <c r="AH34" s="330">
        <v>6</v>
      </c>
      <c r="AI34" s="331" t="s">
        <v>474</v>
      </c>
      <c r="AJ34" s="332">
        <v>5</v>
      </c>
      <c r="AK34" s="333">
        <f>AH34*AJ34</f>
        <v>30</v>
      </c>
      <c r="AL34" s="334" t="s">
        <v>473</v>
      </c>
      <c r="AM34" s="330"/>
      <c r="AN34" s="335" t="s">
        <v>474</v>
      </c>
      <c r="AO34" s="336"/>
      <c r="AP34" s="337">
        <f>AM34*AO34</f>
        <v>0</v>
      </c>
      <c r="AR34" s="329" t="s">
        <v>473</v>
      </c>
      <c r="AS34" s="330"/>
      <c r="AT34" s="331" t="s">
        <v>474</v>
      </c>
      <c r="AU34" s="332"/>
      <c r="AV34" s="333">
        <f>AS34*AU34</f>
        <v>0</v>
      </c>
      <c r="AW34" s="334" t="s">
        <v>473</v>
      </c>
      <c r="AX34" s="330"/>
      <c r="AY34" s="335" t="s">
        <v>474</v>
      </c>
      <c r="AZ34" s="336"/>
      <c r="BA34" s="337">
        <f>AX34*AZ34</f>
        <v>0</v>
      </c>
      <c r="BB34" s="160"/>
      <c r="BC34" s="146"/>
    </row>
    <row r="35" spans="1:55" ht="21.75" customHeight="1" thickBot="1">
      <c r="A35" s="825"/>
      <c r="B35" s="826"/>
      <c r="C35" s="827"/>
      <c r="D35" s="155"/>
      <c r="E35" s="338" t="s">
        <v>473</v>
      </c>
      <c r="F35" s="339"/>
      <c r="G35" s="340" t="s">
        <v>474</v>
      </c>
      <c r="H35" s="350"/>
      <c r="I35" s="341">
        <f>F35*H35</f>
        <v>0</v>
      </c>
      <c r="J35" s="342" t="s">
        <v>473</v>
      </c>
      <c r="K35" s="339"/>
      <c r="L35" s="343" t="s">
        <v>474</v>
      </c>
      <c r="M35" s="344"/>
      <c r="N35" s="345">
        <f>K35*M35</f>
        <v>0</v>
      </c>
      <c r="P35" s="338" t="s">
        <v>473</v>
      </c>
      <c r="Q35" s="339"/>
      <c r="R35" s="340" t="s">
        <v>474</v>
      </c>
      <c r="S35" s="350"/>
      <c r="T35" s="341">
        <f>Q35*S35</f>
        <v>0</v>
      </c>
      <c r="U35" s="342" t="s">
        <v>473</v>
      </c>
      <c r="V35" s="339"/>
      <c r="W35" s="343" t="s">
        <v>474</v>
      </c>
      <c r="X35" s="344"/>
      <c r="Y35" s="345">
        <f>V35*X35</f>
        <v>0</v>
      </c>
      <c r="Z35" s="160"/>
      <c r="AA35" s="180" t="s">
        <v>367</v>
      </c>
      <c r="AC35" s="825"/>
      <c r="AD35" s="826"/>
      <c r="AE35" s="827"/>
      <c r="AF35" s="155"/>
      <c r="AG35" s="338" t="s">
        <v>473</v>
      </c>
      <c r="AH35" s="339"/>
      <c r="AI35" s="340" t="s">
        <v>474</v>
      </c>
      <c r="AJ35" s="350"/>
      <c r="AK35" s="341">
        <f>AH35*AJ35</f>
        <v>0</v>
      </c>
      <c r="AL35" s="342" t="s">
        <v>473</v>
      </c>
      <c r="AM35" s="339"/>
      <c r="AN35" s="343" t="s">
        <v>474</v>
      </c>
      <c r="AO35" s="344"/>
      <c r="AP35" s="345">
        <f>AM35*AO35</f>
        <v>0</v>
      </c>
      <c r="AR35" s="338" t="s">
        <v>473</v>
      </c>
      <c r="AS35" s="339"/>
      <c r="AT35" s="340" t="s">
        <v>474</v>
      </c>
      <c r="AU35" s="350"/>
      <c r="AV35" s="341">
        <f>AS35*AU35</f>
        <v>0</v>
      </c>
      <c r="AW35" s="342" t="s">
        <v>473</v>
      </c>
      <c r="AX35" s="339"/>
      <c r="AY35" s="343" t="s">
        <v>474</v>
      </c>
      <c r="AZ35" s="344"/>
      <c r="BA35" s="345">
        <f>AX35*AZ35</f>
        <v>0</v>
      </c>
      <c r="BB35" s="160"/>
      <c r="BC35" s="146"/>
    </row>
    <row r="36" spans="1:55" ht="21.75" customHeight="1" thickTop="1">
      <c r="A36" s="825"/>
      <c r="B36" s="826"/>
      <c r="C36" s="827"/>
      <c r="D36" s="152"/>
      <c r="E36" s="812" t="s">
        <v>256</v>
      </c>
      <c r="F36" s="813"/>
      <c r="G36" s="813"/>
      <c r="H36" s="814"/>
      <c r="I36" s="814"/>
      <c r="J36" s="814"/>
      <c r="K36" s="814"/>
      <c r="L36" s="814"/>
      <c r="M36" s="814"/>
      <c r="N36" s="815"/>
      <c r="O36" s="160"/>
      <c r="P36" s="816" t="s">
        <v>256</v>
      </c>
      <c r="Q36" s="817"/>
      <c r="R36" s="817"/>
      <c r="S36" s="818"/>
      <c r="T36" s="818"/>
      <c r="U36" s="818"/>
      <c r="V36" s="818"/>
      <c r="W36" s="818"/>
      <c r="X36" s="818"/>
      <c r="Y36" s="819"/>
      <c r="Z36" s="160"/>
      <c r="AA36" s="180" t="s">
        <v>372</v>
      </c>
      <c r="AC36" s="825"/>
      <c r="AD36" s="826"/>
      <c r="AE36" s="827"/>
      <c r="AF36" s="152"/>
      <c r="AG36" s="812" t="s">
        <v>256</v>
      </c>
      <c r="AH36" s="813"/>
      <c r="AI36" s="813"/>
      <c r="AJ36" s="814" t="s">
        <v>517</v>
      </c>
      <c r="AK36" s="814"/>
      <c r="AL36" s="814"/>
      <c r="AM36" s="814"/>
      <c r="AN36" s="814"/>
      <c r="AO36" s="814"/>
      <c r="AP36" s="815"/>
      <c r="AQ36" s="160"/>
      <c r="AR36" s="816" t="s">
        <v>256</v>
      </c>
      <c r="AS36" s="817"/>
      <c r="AT36" s="817"/>
      <c r="AU36" s="818"/>
      <c r="AV36" s="818"/>
      <c r="AW36" s="818"/>
      <c r="AX36" s="818"/>
      <c r="AY36" s="818"/>
      <c r="AZ36" s="818"/>
      <c r="BA36" s="819"/>
      <c r="BB36" s="160"/>
      <c r="BC36" s="146"/>
    </row>
    <row r="37" spans="1:55" ht="21.75" customHeight="1">
      <c r="A37" s="825"/>
      <c r="B37" s="826"/>
      <c r="C37" s="827"/>
      <c r="D37" s="155"/>
      <c r="E37" s="329" t="s">
        <v>473</v>
      </c>
      <c r="F37" s="330"/>
      <c r="G37" s="331" t="s">
        <v>474</v>
      </c>
      <c r="H37" s="332"/>
      <c r="I37" s="333">
        <f>F37*H37</f>
        <v>0</v>
      </c>
      <c r="J37" s="334" t="s">
        <v>473</v>
      </c>
      <c r="K37" s="330"/>
      <c r="L37" s="335" t="s">
        <v>474</v>
      </c>
      <c r="M37" s="336"/>
      <c r="N37" s="337">
        <f>K37*M37</f>
        <v>0</v>
      </c>
      <c r="O37" s="160"/>
      <c r="P37" s="329" t="s">
        <v>473</v>
      </c>
      <c r="Q37" s="330"/>
      <c r="R37" s="331" t="s">
        <v>474</v>
      </c>
      <c r="S37" s="332"/>
      <c r="T37" s="333">
        <f>Q37*S37</f>
        <v>0</v>
      </c>
      <c r="U37" s="334" t="s">
        <v>473</v>
      </c>
      <c r="V37" s="330"/>
      <c r="W37" s="335" t="s">
        <v>474</v>
      </c>
      <c r="X37" s="336"/>
      <c r="Y37" s="337">
        <f>V37*X37</f>
        <v>0</v>
      </c>
      <c r="Z37" s="160"/>
      <c r="AA37" s="180" t="s">
        <v>262</v>
      </c>
      <c r="AC37" s="825"/>
      <c r="AD37" s="826"/>
      <c r="AE37" s="827"/>
      <c r="AF37" s="155"/>
      <c r="AG37" s="329" t="s">
        <v>473</v>
      </c>
      <c r="AH37" s="330">
        <v>6</v>
      </c>
      <c r="AI37" s="331" t="s">
        <v>474</v>
      </c>
      <c r="AJ37" s="332">
        <v>1</v>
      </c>
      <c r="AK37" s="333">
        <f>AH37*AJ37</f>
        <v>6</v>
      </c>
      <c r="AL37" s="334" t="s">
        <v>473</v>
      </c>
      <c r="AM37" s="330"/>
      <c r="AN37" s="335" t="s">
        <v>474</v>
      </c>
      <c r="AO37" s="336"/>
      <c r="AP37" s="337">
        <f>AM37*AO37</f>
        <v>0</v>
      </c>
      <c r="AQ37" s="160"/>
      <c r="AR37" s="329" t="s">
        <v>473</v>
      </c>
      <c r="AS37" s="330"/>
      <c r="AT37" s="331" t="s">
        <v>474</v>
      </c>
      <c r="AU37" s="332"/>
      <c r="AV37" s="333">
        <f>AS37*AU37</f>
        <v>0</v>
      </c>
      <c r="AW37" s="334" t="s">
        <v>473</v>
      </c>
      <c r="AX37" s="330"/>
      <c r="AY37" s="335" t="s">
        <v>474</v>
      </c>
      <c r="AZ37" s="336"/>
      <c r="BA37" s="337">
        <f>AX37*AZ37</f>
        <v>0</v>
      </c>
      <c r="BB37" s="160"/>
      <c r="BC37" s="146"/>
    </row>
    <row r="38" spans="1:55" ht="21.75" customHeight="1" thickBot="1">
      <c r="A38" s="825"/>
      <c r="B38" s="826"/>
      <c r="C38" s="827"/>
      <c r="D38" s="155"/>
      <c r="E38" s="338" t="s">
        <v>473</v>
      </c>
      <c r="F38" s="339"/>
      <c r="G38" s="340" t="s">
        <v>474</v>
      </c>
      <c r="H38" s="350"/>
      <c r="I38" s="341">
        <f>F38*H38</f>
        <v>0</v>
      </c>
      <c r="J38" s="342" t="s">
        <v>473</v>
      </c>
      <c r="K38" s="339"/>
      <c r="L38" s="343" t="s">
        <v>474</v>
      </c>
      <c r="M38" s="344"/>
      <c r="N38" s="345">
        <f>K38*M38</f>
        <v>0</v>
      </c>
      <c r="O38" s="160"/>
      <c r="P38" s="338" t="s">
        <v>473</v>
      </c>
      <c r="Q38" s="339"/>
      <c r="R38" s="340" t="s">
        <v>474</v>
      </c>
      <c r="S38" s="350"/>
      <c r="T38" s="341">
        <f>Q38*S38</f>
        <v>0</v>
      </c>
      <c r="U38" s="342" t="s">
        <v>473</v>
      </c>
      <c r="V38" s="339"/>
      <c r="W38" s="343" t="s">
        <v>474</v>
      </c>
      <c r="X38" s="344"/>
      <c r="Y38" s="345">
        <f>V38*X38</f>
        <v>0</v>
      </c>
      <c r="Z38" s="160"/>
      <c r="AA38" s="180" t="s">
        <v>373</v>
      </c>
      <c r="AC38" s="825"/>
      <c r="AD38" s="826"/>
      <c r="AE38" s="827"/>
      <c r="AF38" s="155"/>
      <c r="AG38" s="338" t="s">
        <v>473</v>
      </c>
      <c r="AH38" s="339"/>
      <c r="AI38" s="340" t="s">
        <v>474</v>
      </c>
      <c r="AJ38" s="350"/>
      <c r="AK38" s="341">
        <f>AH38*AJ38</f>
        <v>0</v>
      </c>
      <c r="AL38" s="342" t="s">
        <v>473</v>
      </c>
      <c r="AM38" s="339"/>
      <c r="AN38" s="343" t="s">
        <v>474</v>
      </c>
      <c r="AO38" s="344"/>
      <c r="AP38" s="345">
        <f>AM38*AO38</f>
        <v>0</v>
      </c>
      <c r="AQ38" s="160"/>
      <c r="AR38" s="338" t="s">
        <v>473</v>
      </c>
      <c r="AS38" s="339"/>
      <c r="AT38" s="340" t="s">
        <v>474</v>
      </c>
      <c r="AU38" s="350"/>
      <c r="AV38" s="341">
        <f>AS38*AU38</f>
        <v>0</v>
      </c>
      <c r="AW38" s="342" t="s">
        <v>473</v>
      </c>
      <c r="AX38" s="339"/>
      <c r="AY38" s="343" t="s">
        <v>474</v>
      </c>
      <c r="AZ38" s="344"/>
      <c r="BA38" s="345">
        <f>AX38*AZ38</f>
        <v>0</v>
      </c>
      <c r="BB38" s="160"/>
      <c r="BC38" s="146"/>
    </row>
    <row r="39" spans="1:55" ht="21.75" customHeight="1" thickTop="1">
      <c r="A39" s="825"/>
      <c r="B39" s="826"/>
      <c r="C39" s="827"/>
      <c r="D39" s="152"/>
      <c r="E39" s="812" t="s">
        <v>256</v>
      </c>
      <c r="F39" s="813"/>
      <c r="G39" s="813"/>
      <c r="H39" s="814"/>
      <c r="I39" s="814"/>
      <c r="J39" s="814"/>
      <c r="K39" s="814"/>
      <c r="L39" s="814"/>
      <c r="M39" s="814"/>
      <c r="N39" s="815"/>
      <c r="O39" s="160"/>
      <c r="P39" s="816" t="s">
        <v>256</v>
      </c>
      <c r="Q39" s="817"/>
      <c r="R39" s="817"/>
      <c r="S39" s="818"/>
      <c r="T39" s="818"/>
      <c r="U39" s="818"/>
      <c r="V39" s="818"/>
      <c r="W39" s="818"/>
      <c r="X39" s="818"/>
      <c r="Y39" s="819"/>
      <c r="Z39" s="160"/>
      <c r="AA39" s="180" t="s">
        <v>374</v>
      </c>
      <c r="AC39" s="825"/>
      <c r="AD39" s="826"/>
      <c r="AE39" s="827"/>
      <c r="AF39" s="152"/>
      <c r="AG39" s="812" t="s">
        <v>256</v>
      </c>
      <c r="AH39" s="813"/>
      <c r="AI39" s="813"/>
      <c r="AJ39" s="814" t="s">
        <v>364</v>
      </c>
      <c r="AK39" s="814"/>
      <c r="AL39" s="814"/>
      <c r="AM39" s="814"/>
      <c r="AN39" s="814"/>
      <c r="AO39" s="814"/>
      <c r="AP39" s="815"/>
      <c r="AQ39" s="160"/>
      <c r="AR39" s="816" t="s">
        <v>256</v>
      </c>
      <c r="AS39" s="817"/>
      <c r="AT39" s="817"/>
      <c r="AU39" s="818"/>
      <c r="AV39" s="818"/>
      <c r="AW39" s="818"/>
      <c r="AX39" s="818"/>
      <c r="AY39" s="818"/>
      <c r="AZ39" s="818"/>
      <c r="BA39" s="819"/>
      <c r="BB39" s="160"/>
      <c r="BC39" s="146"/>
    </row>
    <row r="40" spans="1:55" ht="21.75" customHeight="1" thickBot="1">
      <c r="A40" s="825"/>
      <c r="B40" s="826"/>
      <c r="C40" s="827"/>
      <c r="D40" s="155"/>
      <c r="E40" s="329" t="s">
        <v>473</v>
      </c>
      <c r="F40" s="330"/>
      <c r="G40" s="331" t="s">
        <v>474</v>
      </c>
      <c r="H40" s="332"/>
      <c r="I40" s="333">
        <f>F40*H40</f>
        <v>0</v>
      </c>
      <c r="J40" s="334" t="s">
        <v>473</v>
      </c>
      <c r="K40" s="330"/>
      <c r="L40" s="335" t="s">
        <v>474</v>
      </c>
      <c r="M40" s="336"/>
      <c r="N40" s="337">
        <f>K40*M40</f>
        <v>0</v>
      </c>
      <c r="O40" s="160"/>
      <c r="P40" s="329" t="s">
        <v>473</v>
      </c>
      <c r="Q40" s="330"/>
      <c r="R40" s="331" t="s">
        <v>474</v>
      </c>
      <c r="S40" s="332"/>
      <c r="T40" s="333">
        <f>Q40*S40</f>
        <v>0</v>
      </c>
      <c r="U40" s="334" t="s">
        <v>473</v>
      </c>
      <c r="V40" s="330"/>
      <c r="W40" s="335" t="s">
        <v>474</v>
      </c>
      <c r="X40" s="336"/>
      <c r="Y40" s="337">
        <f>V40*X40</f>
        <v>0</v>
      </c>
      <c r="Z40" s="160"/>
      <c r="AA40" s="181" t="s">
        <v>177</v>
      </c>
      <c r="AC40" s="825"/>
      <c r="AD40" s="826"/>
      <c r="AE40" s="827"/>
      <c r="AF40" s="155"/>
      <c r="AG40" s="329" t="s">
        <v>473</v>
      </c>
      <c r="AH40" s="330">
        <v>6</v>
      </c>
      <c r="AI40" s="331" t="s">
        <v>474</v>
      </c>
      <c r="AJ40" s="332">
        <v>6</v>
      </c>
      <c r="AK40" s="333">
        <f>AH40*AJ40</f>
        <v>36</v>
      </c>
      <c r="AL40" s="334" t="s">
        <v>473</v>
      </c>
      <c r="AM40" s="330"/>
      <c r="AN40" s="335" t="s">
        <v>474</v>
      </c>
      <c r="AO40" s="336"/>
      <c r="AP40" s="337">
        <f>AM40*AO40</f>
        <v>0</v>
      </c>
      <c r="AQ40" s="160"/>
      <c r="AR40" s="329" t="s">
        <v>473</v>
      </c>
      <c r="AS40" s="330"/>
      <c r="AT40" s="331" t="s">
        <v>474</v>
      </c>
      <c r="AU40" s="332"/>
      <c r="AV40" s="333">
        <f>AS40*AU40</f>
        <v>0</v>
      </c>
      <c r="AW40" s="334" t="s">
        <v>473</v>
      </c>
      <c r="AX40" s="330"/>
      <c r="AY40" s="335" t="s">
        <v>474</v>
      </c>
      <c r="AZ40" s="336"/>
      <c r="BA40" s="337">
        <f>AX40*AZ40</f>
        <v>0</v>
      </c>
      <c r="BB40" s="160"/>
      <c r="BC40" s="146"/>
    </row>
    <row r="41" spans="1:55" ht="21.75" customHeight="1" thickBot="1">
      <c r="A41" s="825"/>
      <c r="B41" s="826"/>
      <c r="C41" s="827"/>
      <c r="D41" s="155"/>
      <c r="E41" s="338" t="s">
        <v>473</v>
      </c>
      <c r="F41" s="339"/>
      <c r="G41" s="340" t="s">
        <v>474</v>
      </c>
      <c r="H41" s="350"/>
      <c r="I41" s="341">
        <f>F41*H41</f>
        <v>0</v>
      </c>
      <c r="J41" s="342" t="s">
        <v>473</v>
      </c>
      <c r="K41" s="339"/>
      <c r="L41" s="343" t="s">
        <v>474</v>
      </c>
      <c r="M41" s="344"/>
      <c r="N41" s="345">
        <f>K41*M41</f>
        <v>0</v>
      </c>
      <c r="O41" s="160"/>
      <c r="P41" s="338" t="s">
        <v>473</v>
      </c>
      <c r="Q41" s="339"/>
      <c r="R41" s="340" t="s">
        <v>474</v>
      </c>
      <c r="S41" s="350"/>
      <c r="T41" s="341">
        <f>Q41*S41</f>
        <v>0</v>
      </c>
      <c r="U41" s="342" t="s">
        <v>473</v>
      </c>
      <c r="V41" s="339"/>
      <c r="W41" s="343" t="s">
        <v>474</v>
      </c>
      <c r="X41" s="344"/>
      <c r="Y41" s="345">
        <f>V41*X41</f>
        <v>0</v>
      </c>
      <c r="Z41" s="160"/>
      <c r="AA41"/>
      <c r="AC41" s="825"/>
      <c r="AD41" s="826"/>
      <c r="AE41" s="827"/>
      <c r="AF41" s="155"/>
      <c r="AG41" s="338" t="s">
        <v>473</v>
      </c>
      <c r="AH41" s="339"/>
      <c r="AI41" s="340" t="s">
        <v>474</v>
      </c>
      <c r="AJ41" s="350"/>
      <c r="AK41" s="341">
        <f>AH41*AJ41</f>
        <v>0</v>
      </c>
      <c r="AL41" s="342" t="s">
        <v>473</v>
      </c>
      <c r="AM41" s="339"/>
      <c r="AN41" s="343" t="s">
        <v>474</v>
      </c>
      <c r="AO41" s="344"/>
      <c r="AP41" s="345">
        <f>AM41*AO41</f>
        <v>0</v>
      </c>
      <c r="AQ41" s="160"/>
      <c r="AR41" s="338" t="s">
        <v>473</v>
      </c>
      <c r="AS41" s="339"/>
      <c r="AT41" s="340" t="s">
        <v>474</v>
      </c>
      <c r="AU41" s="350"/>
      <c r="AV41" s="341">
        <f>AS41*AU41</f>
        <v>0</v>
      </c>
      <c r="AW41" s="342" t="s">
        <v>473</v>
      </c>
      <c r="AX41" s="339"/>
      <c r="AY41" s="343" t="s">
        <v>474</v>
      </c>
      <c r="AZ41" s="344"/>
      <c r="BA41" s="345">
        <f>AX41*AZ41</f>
        <v>0</v>
      </c>
      <c r="BB41" s="160"/>
      <c r="BC41" s="146"/>
    </row>
    <row r="42" spans="1:55" ht="25.5" customHeight="1" thickTop="1" thickBot="1">
      <c r="A42" s="825"/>
      <c r="B42" s="826"/>
      <c r="C42" s="827"/>
      <c r="D42" s="152"/>
      <c r="E42" s="840" t="s">
        <v>472</v>
      </c>
      <c r="F42" s="841"/>
      <c r="G42" s="841"/>
      <c r="H42" s="841"/>
      <c r="I42" s="841"/>
      <c r="J42" s="841"/>
      <c r="K42" s="841"/>
      <c r="L42" s="841"/>
      <c r="M42" s="842"/>
      <c r="N42" s="843"/>
      <c r="O42" s="160"/>
      <c r="P42" s="840" t="s">
        <v>472</v>
      </c>
      <c r="Q42" s="841"/>
      <c r="R42" s="841"/>
      <c r="S42" s="841"/>
      <c r="T42" s="841"/>
      <c r="U42" s="841"/>
      <c r="V42" s="841"/>
      <c r="W42" s="841"/>
      <c r="X42" s="844"/>
      <c r="Y42" s="845"/>
      <c r="Z42" s="160"/>
      <c r="AA42"/>
      <c r="AC42" s="825"/>
      <c r="AD42" s="826"/>
      <c r="AE42" s="827"/>
      <c r="AF42" s="152"/>
      <c r="AG42" s="840" t="s">
        <v>472</v>
      </c>
      <c r="AH42" s="841"/>
      <c r="AI42" s="841"/>
      <c r="AJ42" s="841"/>
      <c r="AK42" s="841"/>
      <c r="AL42" s="841"/>
      <c r="AM42" s="841"/>
      <c r="AN42" s="841"/>
      <c r="AO42" s="842"/>
      <c r="AP42" s="843"/>
      <c r="AQ42" s="160"/>
      <c r="AR42" s="840" t="s">
        <v>472</v>
      </c>
      <c r="AS42" s="841"/>
      <c r="AT42" s="841"/>
      <c r="AU42" s="841"/>
      <c r="AV42" s="841"/>
      <c r="AW42" s="841"/>
      <c r="AX42" s="841"/>
      <c r="AY42" s="841"/>
      <c r="AZ42" s="844"/>
      <c r="BA42" s="845"/>
      <c r="BB42" s="160"/>
      <c r="BC42" s="146"/>
    </row>
    <row r="43" spans="1:55" ht="21.75" customHeight="1" thickTop="1" thickBot="1">
      <c r="A43" s="825"/>
      <c r="B43" s="826"/>
      <c r="C43" s="827"/>
      <c r="D43" s="152"/>
      <c r="E43" s="812" t="s">
        <v>256</v>
      </c>
      <c r="F43" s="813"/>
      <c r="G43" s="813"/>
      <c r="H43" s="814"/>
      <c r="I43" s="814"/>
      <c r="J43" s="814"/>
      <c r="K43" s="814"/>
      <c r="L43" s="814"/>
      <c r="M43" s="814"/>
      <c r="N43" s="815"/>
      <c r="O43" s="160"/>
      <c r="P43" s="816" t="s">
        <v>256</v>
      </c>
      <c r="Q43" s="817"/>
      <c r="R43" s="817"/>
      <c r="S43" s="818"/>
      <c r="T43" s="818"/>
      <c r="U43" s="818"/>
      <c r="V43" s="818"/>
      <c r="W43" s="818"/>
      <c r="X43" s="818"/>
      <c r="Y43" s="819"/>
      <c r="Z43" s="160"/>
      <c r="AA43" s="327" t="s">
        <v>468</v>
      </c>
      <c r="AC43" s="825"/>
      <c r="AD43" s="826"/>
      <c r="AE43" s="827"/>
      <c r="AF43" s="152"/>
      <c r="AG43" s="812" t="s">
        <v>256</v>
      </c>
      <c r="AH43" s="813"/>
      <c r="AI43" s="813"/>
      <c r="AJ43" s="814"/>
      <c r="AK43" s="814"/>
      <c r="AL43" s="814"/>
      <c r="AM43" s="814"/>
      <c r="AN43" s="814"/>
      <c r="AO43" s="814"/>
      <c r="AP43" s="815"/>
      <c r="AQ43" s="160"/>
      <c r="AR43" s="816" t="s">
        <v>256</v>
      </c>
      <c r="AS43" s="817"/>
      <c r="AT43" s="817"/>
      <c r="AU43" s="818"/>
      <c r="AV43" s="818"/>
      <c r="AW43" s="818"/>
      <c r="AX43" s="818"/>
      <c r="AY43" s="818"/>
      <c r="AZ43" s="818"/>
      <c r="BA43" s="819"/>
      <c r="BB43" s="160"/>
      <c r="BC43" s="146"/>
    </row>
    <row r="44" spans="1:55" ht="21.75" customHeight="1">
      <c r="A44" s="825"/>
      <c r="B44" s="826"/>
      <c r="C44" s="827"/>
      <c r="D44" s="155"/>
      <c r="E44" s="329" t="s">
        <v>473</v>
      </c>
      <c r="F44" s="330"/>
      <c r="G44" s="331" t="s">
        <v>474</v>
      </c>
      <c r="H44" s="332"/>
      <c r="I44" s="333">
        <f>F44*H44</f>
        <v>0</v>
      </c>
      <c r="J44" s="334" t="s">
        <v>473</v>
      </c>
      <c r="K44" s="330"/>
      <c r="L44" s="335" t="s">
        <v>474</v>
      </c>
      <c r="M44" s="336"/>
      <c r="N44" s="337">
        <f>K44*M44</f>
        <v>0</v>
      </c>
      <c r="P44" s="329" t="s">
        <v>473</v>
      </c>
      <c r="Q44" s="330"/>
      <c r="R44" s="331" t="s">
        <v>474</v>
      </c>
      <c r="S44" s="332"/>
      <c r="T44" s="333">
        <f>Q44*S44</f>
        <v>0</v>
      </c>
      <c r="U44" s="334" t="s">
        <v>473</v>
      </c>
      <c r="V44" s="330"/>
      <c r="W44" s="335" t="s">
        <v>474</v>
      </c>
      <c r="X44" s="336"/>
      <c r="Y44" s="337">
        <f>V44*X44</f>
        <v>0</v>
      </c>
      <c r="Z44" s="160"/>
      <c r="AA44" s="179" t="s">
        <v>365</v>
      </c>
      <c r="AC44" s="825"/>
      <c r="AD44" s="826"/>
      <c r="AE44" s="827"/>
      <c r="AF44" s="155"/>
      <c r="AG44" s="329" t="s">
        <v>473</v>
      </c>
      <c r="AH44" s="330"/>
      <c r="AI44" s="331" t="s">
        <v>474</v>
      </c>
      <c r="AJ44" s="332"/>
      <c r="AK44" s="333">
        <f>AH44*AJ44</f>
        <v>0</v>
      </c>
      <c r="AL44" s="334" t="s">
        <v>473</v>
      </c>
      <c r="AM44" s="330"/>
      <c r="AN44" s="335" t="s">
        <v>474</v>
      </c>
      <c r="AO44" s="336"/>
      <c r="AP44" s="337">
        <f>AM44*AO44</f>
        <v>0</v>
      </c>
      <c r="AR44" s="329" t="s">
        <v>473</v>
      </c>
      <c r="AS44" s="330"/>
      <c r="AT44" s="331" t="s">
        <v>474</v>
      </c>
      <c r="AU44" s="332"/>
      <c r="AV44" s="333">
        <f>AS44*AU44</f>
        <v>0</v>
      </c>
      <c r="AW44" s="334" t="s">
        <v>473</v>
      </c>
      <c r="AX44" s="330"/>
      <c r="AY44" s="335" t="s">
        <v>474</v>
      </c>
      <c r="AZ44" s="336"/>
      <c r="BA44" s="337">
        <f>AX44*AZ44</f>
        <v>0</v>
      </c>
      <c r="BB44" s="160"/>
      <c r="BC44" s="146"/>
    </row>
    <row r="45" spans="1:55" ht="21.75" customHeight="1" thickBot="1">
      <c r="A45" s="825"/>
      <c r="B45" s="826"/>
      <c r="C45" s="827"/>
      <c r="D45" s="155"/>
      <c r="E45" s="338" t="s">
        <v>473</v>
      </c>
      <c r="F45" s="339"/>
      <c r="G45" s="340" t="s">
        <v>474</v>
      </c>
      <c r="H45" s="350"/>
      <c r="I45" s="341">
        <f>F45*H45</f>
        <v>0</v>
      </c>
      <c r="J45" s="342" t="s">
        <v>473</v>
      </c>
      <c r="K45" s="339"/>
      <c r="L45" s="343" t="s">
        <v>474</v>
      </c>
      <c r="M45" s="344"/>
      <c r="N45" s="345">
        <f>K45*M45</f>
        <v>0</v>
      </c>
      <c r="P45" s="338" t="s">
        <v>473</v>
      </c>
      <c r="Q45" s="339"/>
      <c r="R45" s="340" t="s">
        <v>474</v>
      </c>
      <c r="S45" s="350"/>
      <c r="T45" s="341">
        <f>Q45*S45</f>
        <v>0</v>
      </c>
      <c r="U45" s="342" t="s">
        <v>473</v>
      </c>
      <c r="V45" s="339"/>
      <c r="W45" s="343" t="s">
        <v>474</v>
      </c>
      <c r="X45" s="344"/>
      <c r="Y45" s="345">
        <f>V45*X45</f>
        <v>0</v>
      </c>
      <c r="Z45" s="160"/>
      <c r="AA45" s="180" t="s">
        <v>367</v>
      </c>
      <c r="AC45" s="825"/>
      <c r="AD45" s="826"/>
      <c r="AE45" s="827"/>
      <c r="AF45" s="155"/>
      <c r="AG45" s="338" t="s">
        <v>473</v>
      </c>
      <c r="AH45" s="339"/>
      <c r="AI45" s="340" t="s">
        <v>474</v>
      </c>
      <c r="AJ45" s="350"/>
      <c r="AK45" s="341">
        <f>AH45*AJ45</f>
        <v>0</v>
      </c>
      <c r="AL45" s="342" t="s">
        <v>473</v>
      </c>
      <c r="AM45" s="339"/>
      <c r="AN45" s="343" t="s">
        <v>474</v>
      </c>
      <c r="AO45" s="344"/>
      <c r="AP45" s="345">
        <f>AM45*AO45</f>
        <v>0</v>
      </c>
      <c r="AR45" s="338" t="s">
        <v>473</v>
      </c>
      <c r="AS45" s="339"/>
      <c r="AT45" s="340" t="s">
        <v>474</v>
      </c>
      <c r="AU45" s="350"/>
      <c r="AV45" s="341">
        <f>AS45*AU45</f>
        <v>0</v>
      </c>
      <c r="AW45" s="342" t="s">
        <v>473</v>
      </c>
      <c r="AX45" s="339"/>
      <c r="AY45" s="343" t="s">
        <v>474</v>
      </c>
      <c r="AZ45" s="344"/>
      <c r="BA45" s="345">
        <f>AX45*AZ45</f>
        <v>0</v>
      </c>
      <c r="BB45" s="160"/>
      <c r="BC45" s="146"/>
    </row>
    <row r="46" spans="1:55" ht="21.75" customHeight="1" thickTop="1">
      <c r="A46" s="825"/>
      <c r="B46" s="826"/>
      <c r="C46" s="827"/>
      <c r="D46" s="152"/>
      <c r="E46" s="812" t="s">
        <v>256</v>
      </c>
      <c r="F46" s="813"/>
      <c r="G46" s="813"/>
      <c r="H46" s="814"/>
      <c r="I46" s="814"/>
      <c r="J46" s="814"/>
      <c r="K46" s="814"/>
      <c r="L46" s="814"/>
      <c r="M46" s="814"/>
      <c r="N46" s="815"/>
      <c r="O46" s="160"/>
      <c r="P46" s="816" t="s">
        <v>256</v>
      </c>
      <c r="Q46" s="817"/>
      <c r="R46" s="817"/>
      <c r="S46" s="818"/>
      <c r="T46" s="818"/>
      <c r="U46" s="818"/>
      <c r="V46" s="818"/>
      <c r="W46" s="818"/>
      <c r="X46" s="818"/>
      <c r="Y46" s="819"/>
      <c r="Z46" s="160"/>
      <c r="AA46" s="180" t="s">
        <v>372</v>
      </c>
      <c r="AC46" s="825"/>
      <c r="AD46" s="826"/>
      <c r="AE46" s="827"/>
      <c r="AF46" s="152"/>
      <c r="AG46" s="812" t="s">
        <v>256</v>
      </c>
      <c r="AH46" s="813"/>
      <c r="AI46" s="813"/>
      <c r="AJ46" s="814"/>
      <c r="AK46" s="814"/>
      <c r="AL46" s="814"/>
      <c r="AM46" s="814"/>
      <c r="AN46" s="814"/>
      <c r="AO46" s="814"/>
      <c r="AP46" s="815"/>
      <c r="AQ46" s="160"/>
      <c r="AR46" s="816" t="s">
        <v>256</v>
      </c>
      <c r="AS46" s="817"/>
      <c r="AT46" s="817"/>
      <c r="AU46" s="818"/>
      <c r="AV46" s="818"/>
      <c r="AW46" s="818"/>
      <c r="AX46" s="818"/>
      <c r="AY46" s="818"/>
      <c r="AZ46" s="818"/>
      <c r="BA46" s="819"/>
      <c r="BB46" s="160"/>
      <c r="BC46" s="146"/>
    </row>
    <row r="47" spans="1:55" ht="21.75" customHeight="1">
      <c r="A47" s="825"/>
      <c r="B47" s="826"/>
      <c r="C47" s="827"/>
      <c r="D47" s="155"/>
      <c r="E47" s="329" t="s">
        <v>473</v>
      </c>
      <c r="F47" s="330"/>
      <c r="G47" s="331" t="s">
        <v>474</v>
      </c>
      <c r="H47" s="332"/>
      <c r="I47" s="333">
        <f>F47*H47</f>
        <v>0</v>
      </c>
      <c r="J47" s="334" t="s">
        <v>473</v>
      </c>
      <c r="K47" s="330"/>
      <c r="L47" s="335" t="s">
        <v>474</v>
      </c>
      <c r="M47" s="336"/>
      <c r="N47" s="337">
        <f>K47*M47</f>
        <v>0</v>
      </c>
      <c r="O47" s="160"/>
      <c r="P47" s="329" t="s">
        <v>473</v>
      </c>
      <c r="Q47" s="330"/>
      <c r="R47" s="331" t="s">
        <v>474</v>
      </c>
      <c r="S47" s="332"/>
      <c r="T47" s="333">
        <f>Q47*S47</f>
        <v>0</v>
      </c>
      <c r="U47" s="334" t="s">
        <v>473</v>
      </c>
      <c r="V47" s="330"/>
      <c r="W47" s="335" t="s">
        <v>474</v>
      </c>
      <c r="X47" s="336"/>
      <c r="Y47" s="337">
        <f>V47*X47</f>
        <v>0</v>
      </c>
      <c r="Z47" s="160"/>
      <c r="AA47" s="180" t="s">
        <v>262</v>
      </c>
      <c r="AC47" s="825"/>
      <c r="AD47" s="826"/>
      <c r="AE47" s="827"/>
      <c r="AF47" s="155"/>
      <c r="AG47" s="329" t="s">
        <v>473</v>
      </c>
      <c r="AH47" s="330"/>
      <c r="AI47" s="331" t="s">
        <v>474</v>
      </c>
      <c r="AJ47" s="332"/>
      <c r="AK47" s="333">
        <f>AH47*AJ47</f>
        <v>0</v>
      </c>
      <c r="AL47" s="334" t="s">
        <v>473</v>
      </c>
      <c r="AM47" s="330"/>
      <c r="AN47" s="335" t="s">
        <v>474</v>
      </c>
      <c r="AO47" s="336"/>
      <c r="AP47" s="337">
        <f>AM47*AO47</f>
        <v>0</v>
      </c>
      <c r="AQ47" s="160"/>
      <c r="AR47" s="329" t="s">
        <v>473</v>
      </c>
      <c r="AS47" s="330"/>
      <c r="AT47" s="331" t="s">
        <v>474</v>
      </c>
      <c r="AU47" s="332"/>
      <c r="AV47" s="333">
        <f>AS47*AU47</f>
        <v>0</v>
      </c>
      <c r="AW47" s="334" t="s">
        <v>473</v>
      </c>
      <c r="AX47" s="330"/>
      <c r="AY47" s="335" t="s">
        <v>474</v>
      </c>
      <c r="AZ47" s="336"/>
      <c r="BA47" s="337">
        <f>AX47*AZ47</f>
        <v>0</v>
      </c>
      <c r="BB47" s="160"/>
      <c r="BC47" s="146"/>
    </row>
    <row r="48" spans="1:55" ht="21.75" customHeight="1" thickBot="1">
      <c r="A48" s="825"/>
      <c r="B48" s="826"/>
      <c r="C48" s="827"/>
      <c r="D48" s="155"/>
      <c r="E48" s="338" t="s">
        <v>473</v>
      </c>
      <c r="F48" s="339"/>
      <c r="G48" s="340" t="s">
        <v>474</v>
      </c>
      <c r="H48" s="350"/>
      <c r="I48" s="341">
        <f>F48*H48</f>
        <v>0</v>
      </c>
      <c r="J48" s="342" t="s">
        <v>473</v>
      </c>
      <c r="K48" s="339"/>
      <c r="L48" s="343" t="s">
        <v>474</v>
      </c>
      <c r="M48" s="344"/>
      <c r="N48" s="345">
        <f>K48*M48</f>
        <v>0</v>
      </c>
      <c r="O48" s="160"/>
      <c r="P48" s="338" t="s">
        <v>473</v>
      </c>
      <c r="Q48" s="339"/>
      <c r="R48" s="340" t="s">
        <v>474</v>
      </c>
      <c r="S48" s="350"/>
      <c r="T48" s="341">
        <f>Q48*S48</f>
        <v>0</v>
      </c>
      <c r="U48" s="342" t="s">
        <v>473</v>
      </c>
      <c r="V48" s="339"/>
      <c r="W48" s="343" t="s">
        <v>474</v>
      </c>
      <c r="X48" s="344"/>
      <c r="Y48" s="345">
        <f>V48*X48</f>
        <v>0</v>
      </c>
      <c r="Z48" s="160"/>
      <c r="AA48" s="180" t="s">
        <v>373</v>
      </c>
      <c r="AC48" s="825"/>
      <c r="AD48" s="826"/>
      <c r="AE48" s="827"/>
      <c r="AF48" s="155"/>
      <c r="AG48" s="338" t="s">
        <v>473</v>
      </c>
      <c r="AH48" s="339"/>
      <c r="AI48" s="340" t="s">
        <v>474</v>
      </c>
      <c r="AJ48" s="350"/>
      <c r="AK48" s="341">
        <f>AH48*AJ48</f>
        <v>0</v>
      </c>
      <c r="AL48" s="342" t="s">
        <v>473</v>
      </c>
      <c r="AM48" s="339"/>
      <c r="AN48" s="343" t="s">
        <v>474</v>
      </c>
      <c r="AO48" s="344"/>
      <c r="AP48" s="345">
        <f>AM48*AO48</f>
        <v>0</v>
      </c>
      <c r="AQ48" s="160"/>
      <c r="AR48" s="338" t="s">
        <v>473</v>
      </c>
      <c r="AS48" s="339"/>
      <c r="AT48" s="340" t="s">
        <v>474</v>
      </c>
      <c r="AU48" s="350"/>
      <c r="AV48" s="341">
        <f>AS48*AU48</f>
        <v>0</v>
      </c>
      <c r="AW48" s="342" t="s">
        <v>473</v>
      </c>
      <c r="AX48" s="339"/>
      <c r="AY48" s="343" t="s">
        <v>474</v>
      </c>
      <c r="AZ48" s="344"/>
      <c r="BA48" s="345">
        <f>AX48*AZ48</f>
        <v>0</v>
      </c>
      <c r="BB48" s="160"/>
      <c r="BC48" s="146"/>
    </row>
    <row r="49" spans="1:55" ht="21.75" customHeight="1" thickTop="1">
      <c r="A49" s="825"/>
      <c r="B49" s="826"/>
      <c r="C49" s="827"/>
      <c r="D49" s="152"/>
      <c r="E49" s="812" t="s">
        <v>256</v>
      </c>
      <c r="F49" s="813"/>
      <c r="G49" s="813"/>
      <c r="H49" s="814"/>
      <c r="I49" s="814"/>
      <c r="J49" s="814"/>
      <c r="K49" s="814"/>
      <c r="L49" s="814"/>
      <c r="M49" s="814"/>
      <c r="N49" s="815"/>
      <c r="O49" s="160"/>
      <c r="P49" s="816" t="s">
        <v>256</v>
      </c>
      <c r="Q49" s="817"/>
      <c r="R49" s="817"/>
      <c r="S49" s="818"/>
      <c r="T49" s="818"/>
      <c r="U49" s="818"/>
      <c r="V49" s="818"/>
      <c r="W49" s="818"/>
      <c r="X49" s="818"/>
      <c r="Y49" s="819"/>
      <c r="Z49" s="160"/>
      <c r="AA49" s="180" t="s">
        <v>374</v>
      </c>
      <c r="AC49" s="825"/>
      <c r="AD49" s="826"/>
      <c r="AE49" s="827"/>
      <c r="AF49" s="152"/>
      <c r="AG49" s="812" t="s">
        <v>256</v>
      </c>
      <c r="AH49" s="813"/>
      <c r="AI49" s="813"/>
      <c r="AJ49" s="814"/>
      <c r="AK49" s="814"/>
      <c r="AL49" s="814"/>
      <c r="AM49" s="814"/>
      <c r="AN49" s="814"/>
      <c r="AO49" s="814"/>
      <c r="AP49" s="815"/>
      <c r="AQ49" s="160"/>
      <c r="AR49" s="816" t="s">
        <v>256</v>
      </c>
      <c r="AS49" s="817"/>
      <c r="AT49" s="817"/>
      <c r="AU49" s="818"/>
      <c r="AV49" s="818"/>
      <c r="AW49" s="818"/>
      <c r="AX49" s="818"/>
      <c r="AY49" s="818"/>
      <c r="AZ49" s="818"/>
      <c r="BA49" s="819"/>
      <c r="BB49" s="160"/>
      <c r="BC49" s="146"/>
    </row>
    <row r="50" spans="1:55" ht="21.75" customHeight="1" thickBot="1">
      <c r="A50" s="825"/>
      <c r="B50" s="826"/>
      <c r="C50" s="827"/>
      <c r="D50" s="155"/>
      <c r="E50" s="329" t="s">
        <v>473</v>
      </c>
      <c r="F50" s="330"/>
      <c r="G50" s="331" t="s">
        <v>474</v>
      </c>
      <c r="H50" s="332"/>
      <c r="I50" s="333">
        <f>F50*H50</f>
        <v>0</v>
      </c>
      <c r="J50" s="334" t="s">
        <v>473</v>
      </c>
      <c r="K50" s="330"/>
      <c r="L50" s="335" t="s">
        <v>474</v>
      </c>
      <c r="M50" s="336"/>
      <c r="N50" s="337">
        <f>K50*M50</f>
        <v>0</v>
      </c>
      <c r="O50" s="160"/>
      <c r="P50" s="329" t="s">
        <v>473</v>
      </c>
      <c r="Q50" s="330"/>
      <c r="R50" s="331" t="s">
        <v>474</v>
      </c>
      <c r="S50" s="332"/>
      <c r="T50" s="333">
        <f>Q50*S50</f>
        <v>0</v>
      </c>
      <c r="U50" s="334" t="s">
        <v>473</v>
      </c>
      <c r="V50" s="330"/>
      <c r="W50" s="335" t="s">
        <v>474</v>
      </c>
      <c r="X50" s="336"/>
      <c r="Y50" s="337">
        <f>V50*X50</f>
        <v>0</v>
      </c>
      <c r="Z50" s="160"/>
      <c r="AA50" s="181" t="s">
        <v>177</v>
      </c>
      <c r="AC50" s="825"/>
      <c r="AD50" s="826"/>
      <c r="AE50" s="827"/>
      <c r="AF50" s="155"/>
      <c r="AG50" s="329" t="s">
        <v>473</v>
      </c>
      <c r="AH50" s="330"/>
      <c r="AI50" s="331" t="s">
        <v>474</v>
      </c>
      <c r="AJ50" s="332"/>
      <c r="AK50" s="333">
        <f>AH50*AJ50</f>
        <v>0</v>
      </c>
      <c r="AL50" s="334" t="s">
        <v>473</v>
      </c>
      <c r="AM50" s="330"/>
      <c r="AN50" s="335" t="s">
        <v>474</v>
      </c>
      <c r="AO50" s="336"/>
      <c r="AP50" s="337">
        <f>AM50*AO50</f>
        <v>0</v>
      </c>
      <c r="AQ50" s="160"/>
      <c r="AR50" s="329" t="s">
        <v>473</v>
      </c>
      <c r="AS50" s="330"/>
      <c r="AT50" s="331" t="s">
        <v>474</v>
      </c>
      <c r="AU50" s="332"/>
      <c r="AV50" s="333">
        <f>AS50*AU50</f>
        <v>0</v>
      </c>
      <c r="AW50" s="334" t="s">
        <v>473</v>
      </c>
      <c r="AX50" s="330"/>
      <c r="AY50" s="335" t="s">
        <v>474</v>
      </c>
      <c r="AZ50" s="336"/>
      <c r="BA50" s="337">
        <f>AX50*AZ50</f>
        <v>0</v>
      </c>
      <c r="BB50" s="160"/>
      <c r="BC50" s="146"/>
    </row>
    <row r="51" spans="1:55" ht="21.75" customHeight="1" thickBot="1">
      <c r="A51" s="828"/>
      <c r="B51" s="829"/>
      <c r="C51" s="830"/>
      <c r="D51" s="155"/>
      <c r="E51" s="338" t="s">
        <v>473</v>
      </c>
      <c r="F51" s="339"/>
      <c r="G51" s="340" t="s">
        <v>474</v>
      </c>
      <c r="H51" s="350"/>
      <c r="I51" s="341">
        <f>F51*H51</f>
        <v>0</v>
      </c>
      <c r="J51" s="342" t="s">
        <v>473</v>
      </c>
      <c r="K51" s="339"/>
      <c r="L51" s="343" t="s">
        <v>474</v>
      </c>
      <c r="M51" s="344"/>
      <c r="N51" s="345">
        <f>K51*M51</f>
        <v>0</v>
      </c>
      <c r="O51" s="160"/>
      <c r="P51" s="338" t="s">
        <v>473</v>
      </c>
      <c r="Q51" s="339"/>
      <c r="R51" s="340" t="s">
        <v>474</v>
      </c>
      <c r="S51" s="350"/>
      <c r="T51" s="341">
        <f>Q51*S51</f>
        <v>0</v>
      </c>
      <c r="U51" s="342" t="s">
        <v>473</v>
      </c>
      <c r="V51" s="339"/>
      <c r="W51" s="343" t="s">
        <v>474</v>
      </c>
      <c r="X51" s="344"/>
      <c r="Y51" s="345">
        <f>V51*X51</f>
        <v>0</v>
      </c>
      <c r="Z51" s="160"/>
      <c r="AA51"/>
      <c r="AC51" s="828"/>
      <c r="AD51" s="829"/>
      <c r="AE51" s="830"/>
      <c r="AF51" s="155"/>
      <c r="AG51" s="338" t="s">
        <v>473</v>
      </c>
      <c r="AH51" s="339"/>
      <c r="AI51" s="340" t="s">
        <v>474</v>
      </c>
      <c r="AJ51" s="350"/>
      <c r="AK51" s="341">
        <f>AH51*AJ51</f>
        <v>0</v>
      </c>
      <c r="AL51" s="342" t="s">
        <v>473</v>
      </c>
      <c r="AM51" s="339"/>
      <c r="AN51" s="343" t="s">
        <v>474</v>
      </c>
      <c r="AO51" s="344"/>
      <c r="AP51" s="345">
        <f>AM51*AO51</f>
        <v>0</v>
      </c>
      <c r="AQ51" s="160"/>
      <c r="AR51" s="338" t="s">
        <v>473</v>
      </c>
      <c r="AS51" s="339"/>
      <c r="AT51" s="340" t="s">
        <v>474</v>
      </c>
      <c r="AU51" s="350"/>
      <c r="AV51" s="341">
        <f>AS51*AU51</f>
        <v>0</v>
      </c>
      <c r="AW51" s="342" t="s">
        <v>473</v>
      </c>
      <c r="AX51" s="339"/>
      <c r="AY51" s="343" t="s">
        <v>474</v>
      </c>
      <c r="AZ51" s="344"/>
      <c r="BA51" s="345">
        <f>AX51*AZ51</f>
        <v>0</v>
      </c>
      <c r="BB51" s="160"/>
      <c r="BC51" s="146"/>
    </row>
    <row r="52" spans="1:55" ht="11.25" customHeight="1" thickBot="1">
      <c r="A52" s="168"/>
      <c r="B52" s="169"/>
      <c r="C52" s="170"/>
      <c r="D52" s="170"/>
      <c r="E52" s="170"/>
      <c r="F52" s="170"/>
      <c r="G52" s="170"/>
      <c r="H52" s="171"/>
      <c r="I52" s="171"/>
      <c r="J52" s="170"/>
      <c r="K52" s="170"/>
      <c r="L52" s="170"/>
      <c r="M52" s="170"/>
      <c r="N52" s="171"/>
      <c r="O52" s="171"/>
      <c r="P52" s="170"/>
      <c r="Q52" s="170"/>
      <c r="R52" s="171"/>
      <c r="S52" s="171"/>
      <c r="T52" s="170"/>
      <c r="U52" s="170"/>
      <c r="V52" s="170"/>
      <c r="W52" s="170"/>
      <c r="X52" s="170"/>
      <c r="Y52" s="171"/>
      <c r="Z52" s="172"/>
      <c r="AA52"/>
      <c r="AC52" s="168"/>
      <c r="AD52" s="169"/>
      <c r="AE52" s="170"/>
      <c r="AF52" s="170"/>
      <c r="AG52" s="170"/>
      <c r="AH52" s="170"/>
      <c r="AI52" s="170"/>
      <c r="AJ52" s="171"/>
      <c r="AK52" s="171"/>
      <c r="AL52" s="170"/>
      <c r="AM52" s="170"/>
      <c r="AN52" s="170"/>
      <c r="AO52" s="170"/>
      <c r="AP52" s="171"/>
      <c r="AQ52" s="171"/>
      <c r="AR52" s="170"/>
      <c r="AS52" s="170"/>
      <c r="AT52" s="171"/>
      <c r="AU52" s="171"/>
      <c r="AV52" s="170"/>
      <c r="AW52" s="170"/>
      <c r="AX52" s="170"/>
      <c r="AY52" s="170"/>
      <c r="AZ52" s="170"/>
      <c r="BA52" s="171"/>
      <c r="BB52" s="172"/>
      <c r="BC52" s="146"/>
    </row>
    <row r="53" spans="1:55" ht="33" customHeight="1" thickBot="1">
      <c r="A53" s="855" t="s">
        <v>757</v>
      </c>
      <c r="B53" s="856"/>
      <c r="C53" s="856"/>
      <c r="D53" s="856"/>
      <c r="E53" s="856"/>
      <c r="F53" s="856"/>
      <c r="G53" s="856"/>
      <c r="H53" s="856"/>
      <c r="I53" s="856"/>
      <c r="J53" s="856"/>
      <c r="K53" s="857"/>
      <c r="L53" s="858" t="s">
        <v>451</v>
      </c>
      <c r="M53" s="859"/>
      <c r="N53" s="859"/>
      <c r="O53" s="859"/>
      <c r="P53" s="860"/>
      <c r="Q53" s="861" t="s">
        <v>475</v>
      </c>
      <c r="R53" s="861"/>
      <c r="S53" s="861"/>
      <c r="T53" s="861"/>
      <c r="U53" s="861"/>
      <c r="V53" s="861"/>
      <c r="W53" s="861"/>
      <c r="X53" s="861"/>
      <c r="Y53" s="862"/>
      <c r="Z53" s="173"/>
      <c r="AA53"/>
      <c r="AC53" s="855" t="s">
        <v>757</v>
      </c>
      <c r="AD53" s="856"/>
      <c r="AE53" s="856"/>
      <c r="AF53" s="856"/>
      <c r="AG53" s="856"/>
      <c r="AH53" s="856"/>
      <c r="AI53" s="856"/>
      <c r="AJ53" s="856"/>
      <c r="AK53" s="856"/>
      <c r="AL53" s="856"/>
      <c r="AM53" s="857"/>
      <c r="AN53" s="858" t="s">
        <v>451</v>
      </c>
      <c r="AO53" s="859"/>
      <c r="AP53" s="859"/>
      <c r="AQ53" s="859"/>
      <c r="AR53" s="860"/>
      <c r="AS53" s="861" t="s">
        <v>475</v>
      </c>
      <c r="AT53" s="861"/>
      <c r="AU53" s="861"/>
      <c r="AV53" s="861"/>
      <c r="AW53" s="861"/>
      <c r="AX53" s="861"/>
      <c r="AY53" s="861"/>
      <c r="AZ53" s="861"/>
      <c r="BA53" s="862"/>
      <c r="BB53" s="173"/>
      <c r="BC53" s="146"/>
    </row>
    <row r="54" spans="1:55" ht="21.75" customHeight="1">
      <c r="A54" s="174"/>
      <c r="B54" s="324" t="s">
        <v>420</v>
      </c>
      <c r="C54" s="926" t="s">
        <v>476</v>
      </c>
      <c r="D54" s="926"/>
      <c r="E54" s="926"/>
      <c r="F54" s="320" t="s">
        <v>420</v>
      </c>
      <c r="G54" s="926" t="s">
        <v>477</v>
      </c>
      <c r="H54" s="926"/>
      <c r="I54" s="934"/>
      <c r="J54" s="935"/>
      <c r="K54" s="346" t="s">
        <v>478</v>
      </c>
      <c r="L54" s="321" t="s">
        <v>420</v>
      </c>
      <c r="M54" s="926" t="s">
        <v>139</v>
      </c>
      <c r="N54" s="926"/>
      <c r="O54" s="926"/>
      <c r="P54" s="936"/>
      <c r="Q54" s="937"/>
      <c r="R54" s="937"/>
      <c r="S54" s="937"/>
      <c r="T54" s="937"/>
      <c r="U54" s="937"/>
      <c r="V54" s="937"/>
      <c r="W54" s="937"/>
      <c r="X54" s="937"/>
      <c r="Y54" s="938"/>
      <c r="Z54" s="175"/>
      <c r="AA54" s="179" t="s">
        <v>479</v>
      </c>
      <c r="AC54" s="174"/>
      <c r="AD54" s="324" t="s">
        <v>420</v>
      </c>
      <c r="AE54" s="926" t="s">
        <v>476</v>
      </c>
      <c r="AF54" s="926"/>
      <c r="AG54" s="926"/>
      <c r="AH54" s="320" t="s">
        <v>412</v>
      </c>
      <c r="AI54" s="926" t="s">
        <v>477</v>
      </c>
      <c r="AJ54" s="926"/>
      <c r="AK54" s="934">
        <v>3</v>
      </c>
      <c r="AL54" s="935"/>
      <c r="AM54" s="346" t="s">
        <v>478</v>
      </c>
      <c r="AN54" s="321" t="s">
        <v>420</v>
      </c>
      <c r="AO54" s="926" t="s">
        <v>139</v>
      </c>
      <c r="AP54" s="926"/>
      <c r="AQ54" s="926"/>
      <c r="AR54" s="936"/>
      <c r="AS54" s="950" t="s">
        <v>546</v>
      </c>
      <c r="AT54" s="937"/>
      <c r="AU54" s="937"/>
      <c r="AV54" s="937"/>
      <c r="AW54" s="937"/>
      <c r="AX54" s="937"/>
      <c r="AY54" s="937"/>
      <c r="AZ54" s="937"/>
      <c r="BA54" s="938"/>
      <c r="BB54" s="175"/>
      <c r="BC54" s="146"/>
    </row>
    <row r="55" spans="1:55" ht="21.75" customHeight="1" thickBot="1">
      <c r="A55" s="927" t="s">
        <v>480</v>
      </c>
      <c r="B55" s="928"/>
      <c r="C55" s="928"/>
      <c r="D55" s="928"/>
      <c r="E55" s="928"/>
      <c r="F55" s="928"/>
      <c r="G55" s="928"/>
      <c r="H55" s="928"/>
      <c r="I55" s="928"/>
      <c r="J55" s="928"/>
      <c r="K55" s="929"/>
      <c r="L55" s="322" t="s">
        <v>420</v>
      </c>
      <c r="M55" s="930" t="s">
        <v>264</v>
      </c>
      <c r="N55" s="930"/>
      <c r="O55" s="930"/>
      <c r="P55" s="931"/>
      <c r="Q55" s="939"/>
      <c r="R55" s="939"/>
      <c r="S55" s="939"/>
      <c r="T55" s="939"/>
      <c r="U55" s="939"/>
      <c r="V55" s="939"/>
      <c r="W55" s="939"/>
      <c r="X55" s="939"/>
      <c r="Y55" s="940"/>
      <c r="Z55" s="175"/>
      <c r="AA55" s="181" t="s">
        <v>481</v>
      </c>
      <c r="AC55" s="927" t="s">
        <v>480</v>
      </c>
      <c r="AD55" s="928"/>
      <c r="AE55" s="928"/>
      <c r="AF55" s="928"/>
      <c r="AG55" s="928"/>
      <c r="AH55" s="928"/>
      <c r="AI55" s="928"/>
      <c r="AJ55" s="928"/>
      <c r="AK55" s="928"/>
      <c r="AL55" s="928"/>
      <c r="AM55" s="929"/>
      <c r="AN55" s="322" t="s">
        <v>412</v>
      </c>
      <c r="AO55" s="930" t="s">
        <v>264</v>
      </c>
      <c r="AP55" s="930"/>
      <c r="AQ55" s="930"/>
      <c r="AR55" s="931"/>
      <c r="AS55" s="939"/>
      <c r="AT55" s="939"/>
      <c r="AU55" s="939"/>
      <c r="AV55" s="939"/>
      <c r="AW55" s="939"/>
      <c r="AX55" s="939"/>
      <c r="AY55" s="939"/>
      <c r="AZ55" s="939"/>
      <c r="BA55" s="940"/>
      <c r="BB55" s="175"/>
      <c r="BC55" s="146"/>
    </row>
    <row r="56" spans="1:55" ht="22.5" customHeight="1">
      <c r="A56" s="176" t="s">
        <v>375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7"/>
      <c r="AA56"/>
      <c r="AC56" s="176" t="s">
        <v>375</v>
      </c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7"/>
      <c r="BC56" s="178"/>
    </row>
    <row r="57" spans="1:55" ht="22.5" customHeight="1">
      <c r="A57" s="177" t="s">
        <v>758</v>
      </c>
      <c r="AC57" s="177" t="s">
        <v>758</v>
      </c>
      <c r="BC57" s="146"/>
    </row>
    <row r="58" spans="1:55" ht="22.5" customHeight="1">
      <c r="A58" s="177" t="s">
        <v>759</v>
      </c>
      <c r="AC58" s="177" t="s">
        <v>759</v>
      </c>
      <c r="BC58" s="146"/>
    </row>
    <row r="59" spans="1:55" ht="30.75">
      <c r="A59" s="872" t="s">
        <v>689</v>
      </c>
      <c r="B59" s="872"/>
      <c r="C59" s="872"/>
      <c r="D59" s="872"/>
      <c r="E59" s="872"/>
      <c r="F59" s="872"/>
      <c r="G59" s="872"/>
      <c r="H59" s="872"/>
      <c r="I59" s="872"/>
      <c r="J59" s="872"/>
      <c r="K59" s="872"/>
      <c r="L59" s="872"/>
      <c r="M59" s="872"/>
      <c r="N59" s="872"/>
      <c r="O59" s="872"/>
      <c r="P59" s="872"/>
      <c r="Q59" s="872"/>
      <c r="R59" s="872"/>
      <c r="S59" s="428">
        <f>S1</f>
        <v>0</v>
      </c>
      <c r="T59" s="428"/>
      <c r="U59" s="428"/>
      <c r="V59" s="428"/>
      <c r="W59" s="428"/>
      <c r="X59" s="428"/>
      <c r="Y59" s="428"/>
      <c r="Z59" s="428"/>
      <c r="AB59" s="146"/>
      <c r="AC59" s="872" t="s">
        <v>689</v>
      </c>
      <c r="AD59" s="872"/>
      <c r="AE59" s="872"/>
      <c r="AF59" s="872"/>
      <c r="AG59" s="872"/>
      <c r="AH59" s="872"/>
      <c r="AI59" s="872"/>
      <c r="AJ59" s="872"/>
      <c r="AK59" s="872"/>
      <c r="AL59" s="872"/>
      <c r="AM59" s="872"/>
      <c r="AN59" s="872"/>
      <c r="AO59" s="872"/>
      <c r="AP59" s="872"/>
      <c r="AQ59" s="872"/>
      <c r="AR59" s="872"/>
      <c r="AS59" s="872"/>
      <c r="AT59" s="872"/>
      <c r="AU59" s="809" t="str">
        <f>AU1</f>
        <v>金峰少年自然の家</v>
      </c>
      <c r="AV59" s="809"/>
      <c r="AW59" s="809"/>
      <c r="AX59" s="809"/>
      <c r="AY59" s="809"/>
      <c r="AZ59" s="809"/>
      <c r="BA59" s="809"/>
      <c r="BB59" s="809"/>
      <c r="BC59" s="146"/>
    </row>
    <row r="60" spans="1:55" ht="27" customHeight="1" thickBot="1">
      <c r="A60" s="808" t="s">
        <v>248</v>
      </c>
      <c r="B60" s="808"/>
      <c r="C60" s="808"/>
      <c r="D60" s="808"/>
      <c r="E60" s="808"/>
      <c r="F60" s="808"/>
      <c r="G60" s="808"/>
      <c r="H60" s="808"/>
      <c r="I60" s="808"/>
      <c r="J60" s="808"/>
      <c r="K60" s="808"/>
      <c r="L60" s="808"/>
      <c r="M60" s="808"/>
      <c r="N60" s="808"/>
      <c r="O60" s="808"/>
      <c r="P60" s="808"/>
      <c r="Q60" s="808"/>
      <c r="R60" s="427"/>
      <c r="S60" s="809" t="str">
        <f>S2</f>
        <v>金峰少年自然の家</v>
      </c>
      <c r="T60" s="809"/>
      <c r="U60" s="809"/>
      <c r="V60" s="809"/>
      <c r="W60" s="809"/>
      <c r="X60" s="809"/>
      <c r="Y60" s="809"/>
      <c r="Z60" s="809"/>
      <c r="AA60"/>
      <c r="AB60" s="146"/>
      <c r="AC60" s="808" t="s">
        <v>248</v>
      </c>
      <c r="AD60" s="808"/>
      <c r="AE60" s="808"/>
      <c r="AF60" s="808"/>
      <c r="AG60" s="808"/>
      <c r="AH60" s="808"/>
      <c r="AI60" s="808"/>
      <c r="AJ60" s="808"/>
      <c r="AK60" s="808"/>
      <c r="AL60" s="808"/>
      <c r="AM60" s="808"/>
      <c r="AN60" s="808"/>
      <c r="AO60" s="808"/>
      <c r="AP60" s="808"/>
      <c r="AQ60" s="808"/>
      <c r="AR60" s="808"/>
      <c r="AS60" s="808"/>
      <c r="AT60" s="808"/>
      <c r="AU60" s="808"/>
      <c r="AV60" s="808"/>
      <c r="AW60" s="808"/>
      <c r="AX60" s="808"/>
      <c r="AY60" s="808"/>
      <c r="AZ60" s="808"/>
      <c r="BA60" s="808"/>
      <c r="BB60" s="147"/>
      <c r="BC60" s="146"/>
    </row>
    <row r="61" spans="1:55" ht="33" customHeight="1" thickBot="1">
      <c r="A61" s="837" t="s">
        <v>249</v>
      </c>
      <c r="B61" s="838"/>
      <c r="C61" s="839"/>
      <c r="D61" s="887">
        <f>D3</f>
        <v>0</v>
      </c>
      <c r="E61" s="888"/>
      <c r="F61" s="888"/>
      <c r="G61" s="888"/>
      <c r="H61" s="888"/>
      <c r="I61" s="888"/>
      <c r="J61" s="889"/>
      <c r="K61" s="837" t="s">
        <v>250</v>
      </c>
      <c r="L61" s="839"/>
      <c r="M61" s="866">
        <f>M3</f>
        <v>0</v>
      </c>
      <c r="N61" s="867"/>
      <c r="O61" s="867"/>
      <c r="P61" s="867"/>
      <c r="Q61" s="868"/>
      <c r="R61" s="837" t="s">
        <v>251</v>
      </c>
      <c r="S61" s="839"/>
      <c r="T61" s="923">
        <f>T3</f>
        <v>0</v>
      </c>
      <c r="U61" s="924"/>
      <c r="V61" s="924"/>
      <c r="W61" s="924"/>
      <c r="X61" s="924"/>
      <c r="Y61" s="925"/>
      <c r="Z61" s="148"/>
      <c r="AA61"/>
      <c r="AB61" s="146"/>
      <c r="AC61" s="837" t="s">
        <v>249</v>
      </c>
      <c r="AD61" s="838"/>
      <c r="AE61" s="839"/>
      <c r="AF61" s="887" t="str">
        <f>AF3</f>
        <v>金峰小学校</v>
      </c>
      <c r="AG61" s="888"/>
      <c r="AH61" s="888"/>
      <c r="AI61" s="888"/>
      <c r="AJ61" s="888"/>
      <c r="AK61" s="888"/>
      <c r="AL61" s="889"/>
      <c r="AM61" s="837" t="s">
        <v>250</v>
      </c>
      <c r="AN61" s="839"/>
      <c r="AO61" s="866" t="str">
        <f>AO3</f>
        <v>山形　花子</v>
      </c>
      <c r="AP61" s="867"/>
      <c r="AQ61" s="867"/>
      <c r="AR61" s="867"/>
      <c r="AS61" s="868"/>
      <c r="AT61" s="837" t="s">
        <v>251</v>
      </c>
      <c r="AU61" s="839"/>
      <c r="AV61" s="923">
        <f>AV3</f>
        <v>45402</v>
      </c>
      <c r="AW61" s="924"/>
      <c r="AX61" s="924"/>
      <c r="AY61" s="924"/>
      <c r="AZ61" s="924"/>
      <c r="BA61" s="925"/>
      <c r="BB61" s="148"/>
      <c r="BC61" s="146"/>
    </row>
    <row r="62" spans="1:55" ht="10.5" customHeight="1" thickBot="1">
      <c r="A62" s="149"/>
      <c r="B62" s="149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1"/>
      <c r="Q62" s="151"/>
      <c r="R62" s="150"/>
      <c r="S62" s="150"/>
      <c r="T62" s="150"/>
      <c r="U62" s="150"/>
      <c r="V62" s="150"/>
      <c r="W62" s="150"/>
      <c r="X62" s="150"/>
      <c r="Y62" s="150"/>
      <c r="Z62" s="150"/>
      <c r="AA62"/>
      <c r="AB62" s="146"/>
      <c r="AC62" s="149"/>
      <c r="AD62" s="149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1"/>
      <c r="AS62" s="151"/>
      <c r="AT62" s="150"/>
      <c r="AU62" s="150"/>
      <c r="AV62" s="150"/>
      <c r="AW62" s="150"/>
      <c r="AX62" s="150"/>
      <c r="AY62" s="150"/>
      <c r="AZ62" s="150"/>
      <c r="BA62" s="150"/>
      <c r="BB62" s="150"/>
      <c r="BC62" s="146"/>
    </row>
    <row r="63" spans="1:55" ht="25.5" customHeight="1" thickBot="1">
      <c r="A63" s="834" t="s">
        <v>456</v>
      </c>
      <c r="B63" s="835"/>
      <c r="C63" s="836"/>
      <c r="D63" s="152"/>
      <c r="E63" s="820" t="s">
        <v>5</v>
      </c>
      <c r="F63" s="821"/>
      <c r="G63" s="821" t="str">
        <f>IF(基本情報!$Q$5&lt;=基本情報!$F$5+1,"",基本情報!$F$5+2)</f>
        <v/>
      </c>
      <c r="H63" s="821"/>
      <c r="I63" s="821"/>
      <c r="J63" s="821"/>
      <c r="K63" s="821"/>
      <c r="L63" s="821"/>
      <c r="M63" s="821"/>
      <c r="N63" s="833"/>
      <c r="O63" s="153"/>
      <c r="P63" s="820" t="s">
        <v>269</v>
      </c>
      <c r="Q63" s="821"/>
      <c r="R63" s="821" t="str">
        <f>IF(基本情報!$Q$5&lt;=基本情報!$F$5+2,"",基本情報!$F$5+3)</f>
        <v/>
      </c>
      <c r="S63" s="821"/>
      <c r="T63" s="821"/>
      <c r="U63" s="821"/>
      <c r="V63" s="821"/>
      <c r="W63" s="821"/>
      <c r="X63" s="821"/>
      <c r="Y63" s="833"/>
      <c r="Z63" s="153"/>
      <c r="AB63" s="146"/>
      <c r="AC63" s="834" t="s">
        <v>456</v>
      </c>
      <c r="AD63" s="835"/>
      <c r="AE63" s="836"/>
      <c r="AF63" s="152"/>
      <c r="AG63" s="820" t="s">
        <v>5</v>
      </c>
      <c r="AH63" s="821"/>
      <c r="AI63" s="932" t="str">
        <f>IF(基本情報!$Q$5&lt;=基本情報!$F$5+1,"",基本情報!$F$5+2)</f>
        <v/>
      </c>
      <c r="AJ63" s="932"/>
      <c r="AK63" s="932"/>
      <c r="AL63" s="932"/>
      <c r="AM63" s="932"/>
      <c r="AN63" s="932"/>
      <c r="AO63" s="932"/>
      <c r="AP63" s="933"/>
      <c r="AQ63" s="153"/>
      <c r="AR63" s="820" t="s">
        <v>269</v>
      </c>
      <c r="AS63" s="821"/>
      <c r="AT63" s="932" t="str">
        <f>IF(基本情報!$Q$5&lt;=基本情報!$F$5+2,"",基本情報!$F$5+3)</f>
        <v/>
      </c>
      <c r="AU63" s="932"/>
      <c r="AV63" s="932"/>
      <c r="AW63" s="932"/>
      <c r="AX63" s="932"/>
      <c r="AY63" s="932"/>
      <c r="AZ63" s="932"/>
      <c r="BA63" s="933"/>
      <c r="BB63" s="153"/>
      <c r="BC63" s="146"/>
    </row>
    <row r="64" spans="1:55" ht="25.5" customHeight="1" thickBot="1">
      <c r="A64" s="874" t="s">
        <v>97</v>
      </c>
      <c r="B64" s="853" t="s">
        <v>0</v>
      </c>
      <c r="C64" s="854"/>
      <c r="E64" s="846"/>
      <c r="F64" s="847"/>
      <c r="G64" s="847"/>
      <c r="H64" s="847"/>
      <c r="I64" s="847"/>
      <c r="J64" s="847"/>
      <c r="K64" s="847"/>
      <c r="L64" s="847"/>
      <c r="M64" s="847"/>
      <c r="N64" s="848"/>
      <c r="O64" s="154"/>
      <c r="P64" s="846"/>
      <c r="Q64" s="847"/>
      <c r="R64" s="847"/>
      <c r="S64" s="847"/>
      <c r="T64" s="847"/>
      <c r="U64" s="847"/>
      <c r="V64" s="847"/>
      <c r="W64" s="847"/>
      <c r="X64" s="847"/>
      <c r="Y64" s="848"/>
      <c r="Z64" s="154"/>
      <c r="AB64" s="146"/>
      <c r="AC64" s="881" t="s">
        <v>97</v>
      </c>
      <c r="AD64" s="853" t="s">
        <v>0</v>
      </c>
      <c r="AE64" s="854"/>
      <c r="AG64" s="846"/>
      <c r="AH64" s="847"/>
      <c r="AI64" s="847"/>
      <c r="AJ64" s="847"/>
      <c r="AK64" s="847"/>
      <c r="AL64" s="847"/>
      <c r="AM64" s="847"/>
      <c r="AN64" s="847"/>
      <c r="AO64" s="847"/>
      <c r="AP64" s="848"/>
      <c r="AQ64" s="154"/>
      <c r="AR64" s="846"/>
      <c r="AS64" s="847"/>
      <c r="AT64" s="847"/>
      <c r="AU64" s="847"/>
      <c r="AV64" s="847"/>
      <c r="AW64" s="847"/>
      <c r="AX64" s="847"/>
      <c r="AY64" s="847"/>
      <c r="AZ64" s="847"/>
      <c r="BA64" s="848"/>
      <c r="BB64" s="154"/>
      <c r="BC64" s="146"/>
    </row>
    <row r="65" spans="1:55" ht="25.5" customHeight="1" thickBot="1">
      <c r="A65" s="875"/>
      <c r="B65" s="849" t="s">
        <v>252</v>
      </c>
      <c r="C65" s="850"/>
      <c r="E65" s="810" t="s">
        <v>457</v>
      </c>
      <c r="F65" s="811"/>
      <c r="G65" s="831"/>
      <c r="H65" s="831"/>
      <c r="I65" s="831"/>
      <c r="J65" s="831"/>
      <c r="K65" s="832"/>
      <c r="L65" s="810" t="s">
        <v>458</v>
      </c>
      <c r="M65" s="811"/>
      <c r="N65" s="326"/>
      <c r="O65" s="154"/>
      <c r="P65" s="810" t="s">
        <v>457</v>
      </c>
      <c r="Q65" s="811"/>
      <c r="R65" s="831"/>
      <c r="S65" s="831"/>
      <c r="T65" s="831"/>
      <c r="U65" s="831"/>
      <c r="V65" s="832"/>
      <c r="W65" s="810" t="s">
        <v>458</v>
      </c>
      <c r="X65" s="811"/>
      <c r="Y65" s="326"/>
      <c r="Z65" s="154"/>
      <c r="AB65" s="146"/>
      <c r="AC65" s="882"/>
      <c r="AD65" s="896" t="s">
        <v>252</v>
      </c>
      <c r="AE65" s="897"/>
      <c r="AG65" s="810" t="s">
        <v>457</v>
      </c>
      <c r="AH65" s="811"/>
      <c r="AI65" s="831"/>
      <c r="AJ65" s="831"/>
      <c r="AK65" s="831"/>
      <c r="AL65" s="831"/>
      <c r="AM65" s="832"/>
      <c r="AN65" s="810" t="s">
        <v>458</v>
      </c>
      <c r="AO65" s="811"/>
      <c r="AP65" s="326"/>
      <c r="AQ65" s="154"/>
      <c r="AR65" s="810" t="s">
        <v>457</v>
      </c>
      <c r="AS65" s="811"/>
      <c r="AT65" s="831"/>
      <c r="AU65" s="831"/>
      <c r="AV65" s="831"/>
      <c r="AW65" s="831"/>
      <c r="AX65" s="832"/>
      <c r="AY65" s="810" t="s">
        <v>458</v>
      </c>
      <c r="AZ65" s="811"/>
      <c r="BA65" s="326"/>
      <c r="BB65" s="154"/>
      <c r="BC65" s="146"/>
    </row>
    <row r="66" spans="1:55" ht="25.5" customHeight="1" thickBot="1">
      <c r="A66" s="875"/>
      <c r="B66" s="849"/>
      <c r="C66" s="850"/>
      <c r="D66" s="155"/>
      <c r="E66" s="810" t="s">
        <v>460</v>
      </c>
      <c r="F66" s="811"/>
      <c r="G66" s="831"/>
      <c r="H66" s="831"/>
      <c r="I66" s="831"/>
      <c r="J66" s="831"/>
      <c r="K66" s="832"/>
      <c r="L66" s="810" t="s">
        <v>458</v>
      </c>
      <c r="M66" s="811"/>
      <c r="N66" s="326"/>
      <c r="O66" s="154"/>
      <c r="P66" s="810" t="s">
        <v>460</v>
      </c>
      <c r="Q66" s="811"/>
      <c r="R66" s="831"/>
      <c r="S66" s="831"/>
      <c r="T66" s="831"/>
      <c r="U66" s="831"/>
      <c r="V66" s="832"/>
      <c r="W66" s="810" t="s">
        <v>458</v>
      </c>
      <c r="X66" s="811"/>
      <c r="Y66" s="326"/>
      <c r="Z66" s="154"/>
      <c r="AB66" s="146"/>
      <c r="AC66" s="882"/>
      <c r="AD66" s="896"/>
      <c r="AE66" s="897"/>
      <c r="AF66" s="155"/>
      <c r="AG66" s="810" t="s">
        <v>460</v>
      </c>
      <c r="AH66" s="811"/>
      <c r="AI66" s="831"/>
      <c r="AJ66" s="831"/>
      <c r="AK66" s="831"/>
      <c r="AL66" s="831"/>
      <c r="AM66" s="832"/>
      <c r="AN66" s="810" t="s">
        <v>458</v>
      </c>
      <c r="AO66" s="811"/>
      <c r="AP66" s="326"/>
      <c r="AQ66" s="154"/>
      <c r="AR66" s="810" t="s">
        <v>460</v>
      </c>
      <c r="AS66" s="811"/>
      <c r="AT66" s="831"/>
      <c r="AU66" s="831"/>
      <c r="AV66" s="831"/>
      <c r="AW66" s="831"/>
      <c r="AX66" s="832"/>
      <c r="AY66" s="810" t="s">
        <v>458</v>
      </c>
      <c r="AZ66" s="811"/>
      <c r="BA66" s="326"/>
      <c r="BB66" s="154"/>
      <c r="BC66" s="146"/>
    </row>
    <row r="67" spans="1:55" ht="25.5" customHeight="1" thickBot="1">
      <c r="A67" s="875"/>
      <c r="B67" s="849"/>
      <c r="C67" s="850"/>
      <c r="E67" s="810" t="s">
        <v>461</v>
      </c>
      <c r="F67" s="811"/>
      <c r="G67" s="831"/>
      <c r="H67" s="831"/>
      <c r="I67" s="831"/>
      <c r="J67" s="831"/>
      <c r="K67" s="832"/>
      <c r="L67" s="810" t="s">
        <v>458</v>
      </c>
      <c r="M67" s="811"/>
      <c r="N67" s="326"/>
      <c r="O67" s="154"/>
      <c r="P67" s="810" t="s">
        <v>461</v>
      </c>
      <c r="Q67" s="811"/>
      <c r="R67" s="831"/>
      <c r="S67" s="831"/>
      <c r="T67" s="831"/>
      <c r="U67" s="831"/>
      <c r="V67" s="832"/>
      <c r="W67" s="810" t="s">
        <v>458</v>
      </c>
      <c r="X67" s="811"/>
      <c r="Y67" s="326"/>
      <c r="Z67" s="154"/>
      <c r="AB67" s="146"/>
      <c r="AC67" s="882"/>
      <c r="AD67" s="896"/>
      <c r="AE67" s="897"/>
      <c r="AG67" s="810" t="s">
        <v>461</v>
      </c>
      <c r="AH67" s="811"/>
      <c r="AI67" s="831"/>
      <c r="AJ67" s="831"/>
      <c r="AK67" s="831"/>
      <c r="AL67" s="831"/>
      <c r="AM67" s="832"/>
      <c r="AN67" s="810" t="s">
        <v>458</v>
      </c>
      <c r="AO67" s="811"/>
      <c r="AP67" s="326"/>
      <c r="AQ67" s="154"/>
      <c r="AR67" s="810" t="s">
        <v>461</v>
      </c>
      <c r="AS67" s="811"/>
      <c r="AT67" s="831"/>
      <c r="AU67" s="831"/>
      <c r="AV67" s="831"/>
      <c r="AW67" s="831"/>
      <c r="AX67" s="832"/>
      <c r="AY67" s="810" t="s">
        <v>458</v>
      </c>
      <c r="AZ67" s="811"/>
      <c r="BA67" s="326"/>
      <c r="BB67" s="154"/>
      <c r="BC67" s="146"/>
    </row>
    <row r="68" spans="1:55" ht="25.5" customHeight="1" thickBot="1">
      <c r="A68" s="875"/>
      <c r="B68" s="849"/>
      <c r="C68" s="850"/>
      <c r="D68" s="155"/>
      <c r="E68" s="810" t="s">
        <v>462</v>
      </c>
      <c r="F68" s="811"/>
      <c r="G68" s="831"/>
      <c r="H68" s="831"/>
      <c r="I68" s="831"/>
      <c r="J68" s="831"/>
      <c r="K68" s="832"/>
      <c r="L68" s="810" t="s">
        <v>458</v>
      </c>
      <c r="M68" s="811"/>
      <c r="N68" s="326"/>
      <c r="O68" s="154"/>
      <c r="P68" s="810" t="s">
        <v>462</v>
      </c>
      <c r="Q68" s="811"/>
      <c r="R68" s="831"/>
      <c r="S68" s="831"/>
      <c r="T68" s="831"/>
      <c r="U68" s="831"/>
      <c r="V68" s="832"/>
      <c r="W68" s="810" t="s">
        <v>458</v>
      </c>
      <c r="X68" s="811"/>
      <c r="Y68" s="326"/>
      <c r="Z68" s="154"/>
      <c r="AB68" s="146"/>
      <c r="AC68" s="882"/>
      <c r="AD68" s="896"/>
      <c r="AE68" s="897"/>
      <c r="AF68" s="155"/>
      <c r="AG68" s="810" t="s">
        <v>462</v>
      </c>
      <c r="AH68" s="811"/>
      <c r="AI68" s="831"/>
      <c r="AJ68" s="831"/>
      <c r="AK68" s="831"/>
      <c r="AL68" s="831"/>
      <c r="AM68" s="832"/>
      <c r="AN68" s="810" t="s">
        <v>458</v>
      </c>
      <c r="AO68" s="811"/>
      <c r="AP68" s="326"/>
      <c r="AQ68" s="154"/>
      <c r="AR68" s="810" t="s">
        <v>462</v>
      </c>
      <c r="AS68" s="811"/>
      <c r="AT68" s="831"/>
      <c r="AU68" s="831"/>
      <c r="AV68" s="831"/>
      <c r="AW68" s="831"/>
      <c r="AX68" s="832"/>
      <c r="AY68" s="810" t="s">
        <v>458</v>
      </c>
      <c r="AZ68" s="811"/>
      <c r="BA68" s="326"/>
      <c r="BB68" s="154"/>
      <c r="BC68" s="146"/>
    </row>
    <row r="69" spans="1:55" ht="25.5" customHeight="1" thickBot="1">
      <c r="A69" s="876"/>
      <c r="B69" s="851"/>
      <c r="C69" s="852"/>
      <c r="D69" s="155"/>
      <c r="E69" s="810" t="s">
        <v>463</v>
      </c>
      <c r="F69" s="811"/>
      <c r="G69" s="831"/>
      <c r="H69" s="831"/>
      <c r="I69" s="831"/>
      <c r="J69" s="831"/>
      <c r="K69" s="832"/>
      <c r="L69" s="810" t="s">
        <v>458</v>
      </c>
      <c r="M69" s="811"/>
      <c r="N69" s="326"/>
      <c r="O69" s="154"/>
      <c r="P69" s="810" t="s">
        <v>463</v>
      </c>
      <c r="Q69" s="811"/>
      <c r="R69" s="831"/>
      <c r="S69" s="831"/>
      <c r="T69" s="831"/>
      <c r="U69" s="831"/>
      <c r="V69" s="832"/>
      <c r="W69" s="810" t="s">
        <v>458</v>
      </c>
      <c r="X69" s="811"/>
      <c r="Y69" s="326"/>
      <c r="Z69" s="154"/>
      <c r="AB69" s="146"/>
      <c r="AC69" s="883"/>
      <c r="AD69" s="898"/>
      <c r="AE69" s="899"/>
      <c r="AF69" s="155"/>
      <c r="AG69" s="810" t="s">
        <v>464</v>
      </c>
      <c r="AH69" s="811"/>
      <c r="AI69" s="831"/>
      <c r="AJ69" s="831"/>
      <c r="AK69" s="831"/>
      <c r="AL69" s="831"/>
      <c r="AM69" s="832"/>
      <c r="AN69" s="810" t="s">
        <v>458</v>
      </c>
      <c r="AO69" s="811"/>
      <c r="AP69" s="326"/>
      <c r="AQ69" s="154"/>
      <c r="AR69" s="810" t="s">
        <v>464</v>
      </c>
      <c r="AS69" s="811"/>
      <c r="AT69" s="831"/>
      <c r="AU69" s="831"/>
      <c r="AV69" s="831"/>
      <c r="AW69" s="831"/>
      <c r="AX69" s="832"/>
      <c r="AY69" s="810" t="s">
        <v>458</v>
      </c>
      <c r="AZ69" s="811"/>
      <c r="BA69" s="326"/>
      <c r="BB69" s="154"/>
      <c r="BC69" s="146"/>
    </row>
    <row r="70" spans="1:55" ht="7.5" customHeight="1" thickBot="1">
      <c r="A70" s="156"/>
      <c r="B70" s="157"/>
      <c r="C70" s="158"/>
      <c r="D70" s="152"/>
      <c r="E70" s="159"/>
      <c r="F70" s="153"/>
      <c r="G70" s="153"/>
      <c r="H70" s="160"/>
      <c r="I70" s="160"/>
      <c r="J70" s="153"/>
      <c r="K70" s="153"/>
      <c r="L70" s="153"/>
      <c r="M70" s="153"/>
      <c r="N70" s="161"/>
      <c r="O70" s="160"/>
      <c r="P70" s="159"/>
      <c r="Q70" s="153"/>
      <c r="R70" s="160"/>
      <c r="S70" s="160"/>
      <c r="T70" s="153"/>
      <c r="U70" s="153"/>
      <c r="V70" s="153"/>
      <c r="W70" s="153"/>
      <c r="X70" s="153"/>
      <c r="Y70" s="161"/>
      <c r="Z70" s="160"/>
      <c r="AB70" s="146"/>
      <c r="AC70" s="156"/>
      <c r="AD70" s="157"/>
      <c r="AE70" s="158"/>
      <c r="AF70" s="152"/>
      <c r="AG70" s="159"/>
      <c r="AH70" s="153"/>
      <c r="AI70" s="153"/>
      <c r="AJ70" s="160"/>
      <c r="AK70" s="160"/>
      <c r="AL70" s="153"/>
      <c r="AM70" s="153"/>
      <c r="AN70" s="153"/>
      <c r="AO70" s="153"/>
      <c r="AP70" s="161"/>
      <c r="AQ70" s="160"/>
      <c r="AR70" s="159"/>
      <c r="AS70" s="153"/>
      <c r="AT70" s="160"/>
      <c r="AU70" s="160"/>
      <c r="AV70" s="153"/>
      <c r="AW70" s="153"/>
      <c r="AX70" s="153"/>
      <c r="AY70" s="153"/>
      <c r="AZ70" s="153"/>
      <c r="BA70" s="161"/>
      <c r="BB70" s="160"/>
      <c r="BC70" s="146"/>
    </row>
    <row r="71" spans="1:55" ht="25.5" customHeight="1" thickBot="1">
      <c r="A71" s="900" t="s">
        <v>99</v>
      </c>
      <c r="B71" s="853" t="s">
        <v>0</v>
      </c>
      <c r="C71" s="854"/>
      <c r="E71" s="846"/>
      <c r="F71" s="847"/>
      <c r="G71" s="847"/>
      <c r="H71" s="847"/>
      <c r="I71" s="847"/>
      <c r="J71" s="847"/>
      <c r="K71" s="847"/>
      <c r="L71" s="847"/>
      <c r="M71" s="847"/>
      <c r="N71" s="848"/>
      <c r="O71" s="154"/>
      <c r="P71" s="846"/>
      <c r="Q71" s="847"/>
      <c r="R71" s="847"/>
      <c r="S71" s="847"/>
      <c r="T71" s="847"/>
      <c r="U71" s="847"/>
      <c r="V71" s="847"/>
      <c r="W71" s="847"/>
      <c r="X71" s="847"/>
      <c r="Y71" s="848"/>
      <c r="Z71" s="154"/>
      <c r="AB71" s="146"/>
      <c r="AC71" s="903" t="s">
        <v>99</v>
      </c>
      <c r="AD71" s="853" t="s">
        <v>0</v>
      </c>
      <c r="AE71" s="854"/>
      <c r="AG71" s="846"/>
      <c r="AH71" s="847"/>
      <c r="AI71" s="847"/>
      <c r="AJ71" s="847"/>
      <c r="AK71" s="847"/>
      <c r="AL71" s="847"/>
      <c r="AM71" s="847"/>
      <c r="AN71" s="847"/>
      <c r="AO71" s="847"/>
      <c r="AP71" s="848"/>
      <c r="AQ71" s="154"/>
      <c r="AR71" s="846"/>
      <c r="AS71" s="847"/>
      <c r="AT71" s="847"/>
      <c r="AU71" s="847"/>
      <c r="AV71" s="847"/>
      <c r="AW71" s="847"/>
      <c r="AX71" s="847"/>
      <c r="AY71" s="847"/>
      <c r="AZ71" s="847"/>
      <c r="BA71" s="848"/>
      <c r="BB71" s="154"/>
      <c r="BC71" s="146"/>
    </row>
    <row r="72" spans="1:55" ht="25.5" customHeight="1" thickBot="1">
      <c r="A72" s="901"/>
      <c r="B72" s="849" t="s">
        <v>252</v>
      </c>
      <c r="C72" s="850"/>
      <c r="E72" s="810" t="s">
        <v>457</v>
      </c>
      <c r="F72" s="811"/>
      <c r="G72" s="831"/>
      <c r="H72" s="831"/>
      <c r="I72" s="831"/>
      <c r="J72" s="831"/>
      <c r="K72" s="832"/>
      <c r="L72" s="810" t="s">
        <v>458</v>
      </c>
      <c r="M72" s="811"/>
      <c r="N72" s="326"/>
      <c r="O72" s="154"/>
      <c r="P72" s="810" t="s">
        <v>457</v>
      </c>
      <c r="Q72" s="811"/>
      <c r="R72" s="831"/>
      <c r="S72" s="831"/>
      <c r="T72" s="831"/>
      <c r="U72" s="831"/>
      <c r="V72" s="832"/>
      <c r="W72" s="810" t="s">
        <v>458</v>
      </c>
      <c r="X72" s="811"/>
      <c r="Y72" s="326"/>
      <c r="Z72" s="154"/>
      <c r="AB72" s="146"/>
      <c r="AC72" s="904"/>
      <c r="AD72" s="896" t="s">
        <v>252</v>
      </c>
      <c r="AE72" s="897"/>
      <c r="AG72" s="810" t="s">
        <v>457</v>
      </c>
      <c r="AH72" s="811"/>
      <c r="AI72" s="831"/>
      <c r="AJ72" s="831"/>
      <c r="AK72" s="831"/>
      <c r="AL72" s="831"/>
      <c r="AM72" s="832"/>
      <c r="AN72" s="810" t="s">
        <v>458</v>
      </c>
      <c r="AO72" s="811"/>
      <c r="AP72" s="326"/>
      <c r="AQ72" s="154"/>
      <c r="AR72" s="810" t="s">
        <v>457</v>
      </c>
      <c r="AS72" s="811"/>
      <c r="AT72" s="831"/>
      <c r="AU72" s="831"/>
      <c r="AV72" s="831"/>
      <c r="AW72" s="831"/>
      <c r="AX72" s="832"/>
      <c r="AY72" s="810" t="s">
        <v>458</v>
      </c>
      <c r="AZ72" s="811"/>
      <c r="BA72" s="326"/>
      <c r="BB72" s="154"/>
      <c r="BC72" s="146"/>
    </row>
    <row r="73" spans="1:55" ht="25.5" customHeight="1" thickBot="1">
      <c r="A73" s="901"/>
      <c r="B73" s="849"/>
      <c r="C73" s="850"/>
      <c r="E73" s="810" t="s">
        <v>460</v>
      </c>
      <c r="F73" s="811"/>
      <c r="G73" s="831"/>
      <c r="H73" s="831"/>
      <c r="I73" s="831"/>
      <c r="J73" s="831"/>
      <c r="K73" s="832"/>
      <c r="L73" s="810" t="s">
        <v>458</v>
      </c>
      <c r="M73" s="811"/>
      <c r="N73" s="326"/>
      <c r="O73" s="154"/>
      <c r="P73" s="810" t="s">
        <v>460</v>
      </c>
      <c r="Q73" s="811"/>
      <c r="R73" s="831"/>
      <c r="S73" s="831"/>
      <c r="T73" s="831"/>
      <c r="U73" s="831"/>
      <c r="V73" s="832"/>
      <c r="W73" s="810" t="s">
        <v>458</v>
      </c>
      <c r="X73" s="811"/>
      <c r="Y73" s="326"/>
      <c r="Z73" s="154"/>
      <c r="AB73" s="146"/>
      <c r="AC73" s="904"/>
      <c r="AD73" s="896"/>
      <c r="AE73" s="897"/>
      <c r="AG73" s="810" t="s">
        <v>460</v>
      </c>
      <c r="AH73" s="811"/>
      <c r="AI73" s="831"/>
      <c r="AJ73" s="831"/>
      <c r="AK73" s="831"/>
      <c r="AL73" s="831"/>
      <c r="AM73" s="832"/>
      <c r="AN73" s="810" t="s">
        <v>458</v>
      </c>
      <c r="AO73" s="811"/>
      <c r="AP73" s="326"/>
      <c r="AQ73" s="154"/>
      <c r="AR73" s="810" t="s">
        <v>460</v>
      </c>
      <c r="AS73" s="811"/>
      <c r="AT73" s="831"/>
      <c r="AU73" s="831"/>
      <c r="AV73" s="831"/>
      <c r="AW73" s="831"/>
      <c r="AX73" s="832"/>
      <c r="AY73" s="810" t="s">
        <v>458</v>
      </c>
      <c r="AZ73" s="811"/>
      <c r="BA73" s="326"/>
      <c r="BB73" s="154"/>
      <c r="BC73" s="146"/>
    </row>
    <row r="74" spans="1:55" ht="25.5" customHeight="1" thickBot="1">
      <c r="A74" s="901"/>
      <c r="B74" s="849"/>
      <c r="C74" s="850"/>
      <c r="D74" s="155"/>
      <c r="E74" s="810" t="s">
        <v>461</v>
      </c>
      <c r="F74" s="811"/>
      <c r="G74" s="831"/>
      <c r="H74" s="831"/>
      <c r="I74" s="831"/>
      <c r="J74" s="831"/>
      <c r="K74" s="832"/>
      <c r="L74" s="810" t="s">
        <v>458</v>
      </c>
      <c r="M74" s="811"/>
      <c r="N74" s="326"/>
      <c r="O74" s="160"/>
      <c r="P74" s="810" t="s">
        <v>461</v>
      </c>
      <c r="Q74" s="811"/>
      <c r="R74" s="831"/>
      <c r="S74" s="831"/>
      <c r="T74" s="831"/>
      <c r="U74" s="831"/>
      <c r="V74" s="832"/>
      <c r="W74" s="810" t="s">
        <v>458</v>
      </c>
      <c r="X74" s="811"/>
      <c r="Y74" s="326"/>
      <c r="Z74" s="154"/>
      <c r="AB74" s="146"/>
      <c r="AC74" s="904"/>
      <c r="AD74" s="896"/>
      <c r="AE74" s="897"/>
      <c r="AF74" s="155"/>
      <c r="AG74" s="810" t="s">
        <v>461</v>
      </c>
      <c r="AH74" s="811"/>
      <c r="AI74" s="831"/>
      <c r="AJ74" s="831"/>
      <c r="AK74" s="831"/>
      <c r="AL74" s="831"/>
      <c r="AM74" s="832"/>
      <c r="AN74" s="810" t="s">
        <v>458</v>
      </c>
      <c r="AO74" s="811"/>
      <c r="AP74" s="326"/>
      <c r="AQ74" s="160"/>
      <c r="AR74" s="810" t="s">
        <v>461</v>
      </c>
      <c r="AS74" s="811"/>
      <c r="AT74" s="831"/>
      <c r="AU74" s="831"/>
      <c r="AV74" s="831"/>
      <c r="AW74" s="831"/>
      <c r="AX74" s="832"/>
      <c r="AY74" s="810" t="s">
        <v>458</v>
      </c>
      <c r="AZ74" s="811"/>
      <c r="BA74" s="326"/>
      <c r="BB74" s="154"/>
      <c r="BC74" s="146"/>
    </row>
    <row r="75" spans="1:55" ht="25.5" customHeight="1" thickBot="1">
      <c r="A75" s="901"/>
      <c r="B75" s="849"/>
      <c r="C75" s="850"/>
      <c r="D75" s="155"/>
      <c r="E75" s="810" t="s">
        <v>462</v>
      </c>
      <c r="F75" s="811"/>
      <c r="G75" s="831"/>
      <c r="H75" s="831"/>
      <c r="I75" s="831"/>
      <c r="J75" s="831"/>
      <c r="K75" s="832"/>
      <c r="L75" s="810" t="s">
        <v>458</v>
      </c>
      <c r="M75" s="811"/>
      <c r="N75" s="326"/>
      <c r="O75" s="160"/>
      <c r="P75" s="810" t="s">
        <v>462</v>
      </c>
      <c r="Q75" s="811"/>
      <c r="R75" s="831"/>
      <c r="S75" s="831"/>
      <c r="T75" s="831"/>
      <c r="U75" s="831"/>
      <c r="V75" s="832"/>
      <c r="W75" s="810" t="s">
        <v>458</v>
      </c>
      <c r="X75" s="811"/>
      <c r="Y75" s="326"/>
      <c r="Z75" s="154"/>
      <c r="AB75" s="146"/>
      <c r="AC75" s="904"/>
      <c r="AD75" s="896"/>
      <c r="AE75" s="897"/>
      <c r="AF75" s="155"/>
      <c r="AG75" s="810" t="s">
        <v>462</v>
      </c>
      <c r="AH75" s="811"/>
      <c r="AI75" s="831"/>
      <c r="AJ75" s="831"/>
      <c r="AK75" s="831"/>
      <c r="AL75" s="831"/>
      <c r="AM75" s="832"/>
      <c r="AN75" s="810" t="s">
        <v>458</v>
      </c>
      <c r="AO75" s="811"/>
      <c r="AP75" s="326"/>
      <c r="AQ75" s="160"/>
      <c r="AR75" s="810" t="s">
        <v>462</v>
      </c>
      <c r="AS75" s="811"/>
      <c r="AT75" s="831"/>
      <c r="AU75" s="831"/>
      <c r="AV75" s="831"/>
      <c r="AW75" s="831"/>
      <c r="AX75" s="832"/>
      <c r="AY75" s="810" t="s">
        <v>458</v>
      </c>
      <c r="AZ75" s="811"/>
      <c r="BA75" s="326"/>
      <c r="BB75" s="154"/>
      <c r="BC75" s="146"/>
    </row>
    <row r="76" spans="1:55" ht="25.5" customHeight="1" thickBot="1">
      <c r="A76" s="902"/>
      <c r="B76" s="851"/>
      <c r="C76" s="852"/>
      <c r="D76" s="155"/>
      <c r="E76" s="810" t="s">
        <v>463</v>
      </c>
      <c r="F76" s="811"/>
      <c r="G76" s="831"/>
      <c r="H76" s="831"/>
      <c r="I76" s="831"/>
      <c r="J76" s="831"/>
      <c r="K76" s="832"/>
      <c r="L76" s="810" t="s">
        <v>458</v>
      </c>
      <c r="M76" s="811"/>
      <c r="N76" s="326"/>
      <c r="O76" s="154"/>
      <c r="P76" s="810" t="s">
        <v>463</v>
      </c>
      <c r="Q76" s="811"/>
      <c r="R76" s="831"/>
      <c r="S76" s="831"/>
      <c r="T76" s="831"/>
      <c r="U76" s="831"/>
      <c r="V76" s="832"/>
      <c r="W76" s="810" t="s">
        <v>458</v>
      </c>
      <c r="X76" s="811"/>
      <c r="Y76" s="326"/>
      <c r="Z76" s="154"/>
      <c r="AB76" s="146"/>
      <c r="AC76" s="905"/>
      <c r="AD76" s="898"/>
      <c r="AE76" s="899"/>
      <c r="AF76" s="155"/>
      <c r="AG76" s="810" t="s">
        <v>464</v>
      </c>
      <c r="AH76" s="811"/>
      <c r="AI76" s="831"/>
      <c r="AJ76" s="831"/>
      <c r="AK76" s="831"/>
      <c r="AL76" s="831"/>
      <c r="AM76" s="832"/>
      <c r="AN76" s="810" t="s">
        <v>458</v>
      </c>
      <c r="AO76" s="811"/>
      <c r="AP76" s="326"/>
      <c r="AQ76" s="154"/>
      <c r="AR76" s="810" t="s">
        <v>464</v>
      </c>
      <c r="AS76" s="811"/>
      <c r="AT76" s="831"/>
      <c r="AU76" s="831"/>
      <c r="AV76" s="831"/>
      <c r="AW76" s="831"/>
      <c r="AX76" s="832"/>
      <c r="AY76" s="810" t="s">
        <v>458</v>
      </c>
      <c r="AZ76" s="811"/>
      <c r="BA76" s="326"/>
      <c r="BB76" s="154"/>
      <c r="BC76" s="146"/>
    </row>
    <row r="77" spans="1:55" ht="7.5" customHeight="1" thickBot="1">
      <c r="A77" s="162"/>
      <c r="B77" s="163"/>
      <c r="C77" s="164"/>
      <c r="D77" s="152"/>
      <c r="E77" s="159"/>
      <c r="F77" s="153"/>
      <c r="G77" s="153"/>
      <c r="H77" s="160"/>
      <c r="I77" s="160"/>
      <c r="J77" s="153"/>
      <c r="K77" s="153"/>
      <c r="L77" s="153"/>
      <c r="M77" s="153"/>
      <c r="N77" s="161"/>
      <c r="O77" s="160"/>
      <c r="P77" s="159"/>
      <c r="Q77" s="153"/>
      <c r="R77" s="160"/>
      <c r="S77" s="160"/>
      <c r="T77" s="153"/>
      <c r="U77" s="153"/>
      <c r="V77" s="153"/>
      <c r="W77" s="153"/>
      <c r="X77" s="153"/>
      <c r="Y77" s="161"/>
      <c r="Z77" s="160"/>
      <c r="AB77" s="146"/>
      <c r="AC77" s="162"/>
      <c r="AD77" s="163"/>
      <c r="AE77" s="164"/>
      <c r="AF77" s="152"/>
      <c r="AG77" s="159"/>
      <c r="AH77" s="153"/>
      <c r="AI77" s="153"/>
      <c r="AJ77" s="160"/>
      <c r="AK77" s="160"/>
      <c r="AL77" s="153"/>
      <c r="AM77" s="153"/>
      <c r="AN77" s="153"/>
      <c r="AO77" s="153"/>
      <c r="AP77" s="161"/>
      <c r="AQ77" s="160"/>
      <c r="AR77" s="159"/>
      <c r="AS77" s="153"/>
      <c r="AT77" s="160"/>
      <c r="AU77" s="160"/>
      <c r="AV77" s="153"/>
      <c r="AW77" s="153"/>
      <c r="AX77" s="153"/>
      <c r="AY77" s="153"/>
      <c r="AZ77" s="153"/>
      <c r="BA77" s="161"/>
      <c r="BB77" s="160"/>
      <c r="BC77" s="146"/>
    </row>
    <row r="78" spans="1:55" ht="25.5" customHeight="1" thickBot="1">
      <c r="A78" s="900" t="s">
        <v>101</v>
      </c>
      <c r="B78" s="853" t="s">
        <v>0</v>
      </c>
      <c r="C78" s="854"/>
      <c r="E78" s="846"/>
      <c r="F78" s="847"/>
      <c r="G78" s="847"/>
      <c r="H78" s="847"/>
      <c r="I78" s="847"/>
      <c r="J78" s="847"/>
      <c r="K78" s="847"/>
      <c r="L78" s="847"/>
      <c r="M78" s="847"/>
      <c r="N78" s="848"/>
      <c r="O78" s="154"/>
      <c r="P78" s="846"/>
      <c r="Q78" s="847"/>
      <c r="R78" s="847"/>
      <c r="S78" s="847"/>
      <c r="T78" s="847"/>
      <c r="U78" s="847"/>
      <c r="V78" s="847"/>
      <c r="W78" s="847"/>
      <c r="X78" s="847"/>
      <c r="Y78" s="848"/>
      <c r="Z78" s="154"/>
      <c r="AB78" s="146"/>
      <c r="AC78" s="903" t="s">
        <v>101</v>
      </c>
      <c r="AD78" s="853" t="s">
        <v>0</v>
      </c>
      <c r="AE78" s="854"/>
      <c r="AG78" s="846"/>
      <c r="AH78" s="847"/>
      <c r="AI78" s="847"/>
      <c r="AJ78" s="847"/>
      <c r="AK78" s="847"/>
      <c r="AL78" s="847"/>
      <c r="AM78" s="847"/>
      <c r="AN78" s="847"/>
      <c r="AO78" s="847"/>
      <c r="AP78" s="848"/>
      <c r="AQ78" s="154"/>
      <c r="AR78" s="846"/>
      <c r="AS78" s="847"/>
      <c r="AT78" s="847"/>
      <c r="AU78" s="847"/>
      <c r="AV78" s="847"/>
      <c r="AW78" s="847"/>
      <c r="AX78" s="847"/>
      <c r="AY78" s="847"/>
      <c r="AZ78" s="847"/>
      <c r="BA78" s="848"/>
      <c r="BB78" s="154"/>
      <c r="BC78" s="146"/>
    </row>
    <row r="79" spans="1:55" ht="25.5" customHeight="1" thickBot="1">
      <c r="A79" s="901"/>
      <c r="B79" s="849" t="s">
        <v>252</v>
      </c>
      <c r="C79" s="850"/>
      <c r="E79" s="810" t="s">
        <v>457</v>
      </c>
      <c r="F79" s="811"/>
      <c r="G79" s="831"/>
      <c r="H79" s="831"/>
      <c r="I79" s="831"/>
      <c r="J79" s="831"/>
      <c r="K79" s="832"/>
      <c r="L79" s="810" t="s">
        <v>458</v>
      </c>
      <c r="M79" s="811"/>
      <c r="N79" s="326"/>
      <c r="O79" s="154"/>
      <c r="P79" s="810" t="s">
        <v>457</v>
      </c>
      <c r="Q79" s="811"/>
      <c r="R79" s="831"/>
      <c r="S79" s="831"/>
      <c r="T79" s="831"/>
      <c r="U79" s="831"/>
      <c r="V79" s="832"/>
      <c r="W79" s="810" t="s">
        <v>458</v>
      </c>
      <c r="X79" s="811"/>
      <c r="Y79" s="326"/>
      <c r="Z79" s="154"/>
      <c r="AB79" s="146"/>
      <c r="AC79" s="904"/>
      <c r="AD79" s="896" t="s">
        <v>252</v>
      </c>
      <c r="AE79" s="897"/>
      <c r="AG79" s="810" t="s">
        <v>457</v>
      </c>
      <c r="AH79" s="811"/>
      <c r="AI79" s="831"/>
      <c r="AJ79" s="831"/>
      <c r="AK79" s="831"/>
      <c r="AL79" s="831"/>
      <c r="AM79" s="832"/>
      <c r="AN79" s="810" t="s">
        <v>458</v>
      </c>
      <c r="AO79" s="811"/>
      <c r="AP79" s="326"/>
      <c r="AQ79" s="154"/>
      <c r="AR79" s="810" t="s">
        <v>457</v>
      </c>
      <c r="AS79" s="811"/>
      <c r="AT79" s="831"/>
      <c r="AU79" s="831"/>
      <c r="AV79" s="831"/>
      <c r="AW79" s="831"/>
      <c r="AX79" s="832"/>
      <c r="AY79" s="810" t="s">
        <v>458</v>
      </c>
      <c r="AZ79" s="811"/>
      <c r="BA79" s="326"/>
      <c r="BB79" s="154"/>
      <c r="BC79" s="146"/>
    </row>
    <row r="80" spans="1:55" ht="25.5" customHeight="1" thickBot="1">
      <c r="A80" s="901"/>
      <c r="B80" s="849"/>
      <c r="C80" s="850"/>
      <c r="D80" s="155"/>
      <c r="E80" s="810" t="s">
        <v>460</v>
      </c>
      <c r="F80" s="811"/>
      <c r="G80" s="831"/>
      <c r="H80" s="831"/>
      <c r="I80" s="831"/>
      <c r="J80" s="831"/>
      <c r="K80" s="832"/>
      <c r="L80" s="810" t="s">
        <v>458</v>
      </c>
      <c r="M80" s="811"/>
      <c r="N80" s="326"/>
      <c r="O80" s="160"/>
      <c r="P80" s="810" t="s">
        <v>460</v>
      </c>
      <c r="Q80" s="811"/>
      <c r="R80" s="831"/>
      <c r="S80" s="831"/>
      <c r="T80" s="831"/>
      <c r="U80" s="831"/>
      <c r="V80" s="832"/>
      <c r="W80" s="810" t="s">
        <v>458</v>
      </c>
      <c r="X80" s="811"/>
      <c r="Y80" s="326"/>
      <c r="Z80" s="154"/>
      <c r="AB80" s="146"/>
      <c r="AC80" s="904"/>
      <c r="AD80" s="896"/>
      <c r="AE80" s="897"/>
      <c r="AF80" s="155"/>
      <c r="AG80" s="810" t="s">
        <v>460</v>
      </c>
      <c r="AH80" s="811"/>
      <c r="AI80" s="831"/>
      <c r="AJ80" s="831"/>
      <c r="AK80" s="831"/>
      <c r="AL80" s="831"/>
      <c r="AM80" s="832"/>
      <c r="AN80" s="810" t="s">
        <v>458</v>
      </c>
      <c r="AO80" s="811"/>
      <c r="AP80" s="326"/>
      <c r="AQ80" s="160"/>
      <c r="AR80" s="810" t="s">
        <v>460</v>
      </c>
      <c r="AS80" s="811"/>
      <c r="AT80" s="831"/>
      <c r="AU80" s="831"/>
      <c r="AV80" s="831"/>
      <c r="AW80" s="831"/>
      <c r="AX80" s="832"/>
      <c r="AY80" s="810" t="s">
        <v>458</v>
      </c>
      <c r="AZ80" s="811"/>
      <c r="BA80" s="326"/>
      <c r="BB80" s="154"/>
      <c r="BC80" s="146"/>
    </row>
    <row r="81" spans="1:55" ht="25.5" customHeight="1" thickBot="1">
      <c r="A81" s="901"/>
      <c r="B81" s="849"/>
      <c r="C81" s="850"/>
      <c r="D81" s="155"/>
      <c r="E81" s="810" t="s">
        <v>461</v>
      </c>
      <c r="F81" s="811"/>
      <c r="G81" s="831"/>
      <c r="H81" s="831"/>
      <c r="I81" s="831"/>
      <c r="J81" s="831"/>
      <c r="K81" s="832"/>
      <c r="L81" s="810" t="s">
        <v>458</v>
      </c>
      <c r="M81" s="811"/>
      <c r="N81" s="326"/>
      <c r="O81" s="160"/>
      <c r="P81" s="810" t="s">
        <v>461</v>
      </c>
      <c r="Q81" s="811"/>
      <c r="R81" s="831"/>
      <c r="S81" s="831"/>
      <c r="T81" s="831"/>
      <c r="U81" s="831"/>
      <c r="V81" s="832"/>
      <c r="W81" s="810" t="s">
        <v>458</v>
      </c>
      <c r="X81" s="811"/>
      <c r="Y81" s="326"/>
      <c r="Z81" s="154"/>
      <c r="AB81" s="146"/>
      <c r="AC81" s="904"/>
      <c r="AD81" s="896"/>
      <c r="AE81" s="897"/>
      <c r="AF81" s="155"/>
      <c r="AG81" s="810" t="s">
        <v>461</v>
      </c>
      <c r="AH81" s="811"/>
      <c r="AI81" s="831"/>
      <c r="AJ81" s="831"/>
      <c r="AK81" s="831"/>
      <c r="AL81" s="831"/>
      <c r="AM81" s="832"/>
      <c r="AN81" s="810" t="s">
        <v>458</v>
      </c>
      <c r="AO81" s="811"/>
      <c r="AP81" s="326"/>
      <c r="AQ81" s="160"/>
      <c r="AR81" s="810" t="s">
        <v>461</v>
      </c>
      <c r="AS81" s="811"/>
      <c r="AT81" s="831"/>
      <c r="AU81" s="831"/>
      <c r="AV81" s="831"/>
      <c r="AW81" s="831"/>
      <c r="AX81" s="832"/>
      <c r="AY81" s="810" t="s">
        <v>458</v>
      </c>
      <c r="AZ81" s="811"/>
      <c r="BA81" s="326"/>
      <c r="BB81" s="154"/>
      <c r="BC81" s="146"/>
    </row>
    <row r="82" spans="1:55" ht="25.5" customHeight="1" thickBot="1">
      <c r="A82" s="901"/>
      <c r="B82" s="849"/>
      <c r="C82" s="850"/>
      <c r="D82" s="152"/>
      <c r="E82" s="810" t="s">
        <v>462</v>
      </c>
      <c r="F82" s="811"/>
      <c r="G82" s="831"/>
      <c r="H82" s="831"/>
      <c r="I82" s="831"/>
      <c r="J82" s="831"/>
      <c r="K82" s="832"/>
      <c r="L82" s="810" t="s">
        <v>458</v>
      </c>
      <c r="M82" s="811"/>
      <c r="N82" s="326"/>
      <c r="O82" s="153"/>
      <c r="P82" s="810" t="s">
        <v>462</v>
      </c>
      <c r="Q82" s="811"/>
      <c r="R82" s="831"/>
      <c r="S82" s="831"/>
      <c r="T82" s="831"/>
      <c r="U82" s="831"/>
      <c r="V82" s="832"/>
      <c r="W82" s="810" t="s">
        <v>458</v>
      </c>
      <c r="X82" s="811"/>
      <c r="Y82" s="326"/>
      <c r="Z82" s="153"/>
      <c r="AB82" s="146"/>
      <c r="AC82" s="904"/>
      <c r="AD82" s="896"/>
      <c r="AE82" s="897"/>
      <c r="AF82" s="152"/>
      <c r="AG82" s="810" t="s">
        <v>462</v>
      </c>
      <c r="AH82" s="811"/>
      <c r="AI82" s="831"/>
      <c r="AJ82" s="831"/>
      <c r="AK82" s="831"/>
      <c r="AL82" s="831"/>
      <c r="AM82" s="832"/>
      <c r="AN82" s="810" t="s">
        <v>458</v>
      </c>
      <c r="AO82" s="811"/>
      <c r="AP82" s="326"/>
      <c r="AQ82" s="153"/>
      <c r="AR82" s="810" t="s">
        <v>462</v>
      </c>
      <c r="AS82" s="811"/>
      <c r="AT82" s="831"/>
      <c r="AU82" s="831"/>
      <c r="AV82" s="831"/>
      <c r="AW82" s="831"/>
      <c r="AX82" s="832"/>
      <c r="AY82" s="810" t="s">
        <v>458</v>
      </c>
      <c r="AZ82" s="811"/>
      <c r="BA82" s="326"/>
      <c r="BB82" s="153"/>
      <c r="BC82" s="146"/>
    </row>
    <row r="83" spans="1:55" ht="25.5" customHeight="1" thickBot="1">
      <c r="A83" s="902"/>
      <c r="B83" s="851"/>
      <c r="C83" s="852"/>
      <c r="D83" s="155"/>
      <c r="E83" s="810" t="s">
        <v>463</v>
      </c>
      <c r="F83" s="811"/>
      <c r="G83" s="831"/>
      <c r="H83" s="831"/>
      <c r="I83" s="831"/>
      <c r="J83" s="831"/>
      <c r="K83" s="832"/>
      <c r="L83" s="810" t="s">
        <v>458</v>
      </c>
      <c r="M83" s="811"/>
      <c r="N83" s="326"/>
      <c r="O83" s="160"/>
      <c r="P83" s="810" t="s">
        <v>463</v>
      </c>
      <c r="Q83" s="811"/>
      <c r="R83" s="831"/>
      <c r="S83" s="831"/>
      <c r="T83" s="831"/>
      <c r="U83" s="831"/>
      <c r="V83" s="832"/>
      <c r="W83" s="810" t="s">
        <v>458</v>
      </c>
      <c r="X83" s="811"/>
      <c r="Y83" s="326"/>
      <c r="Z83" s="160"/>
      <c r="AB83" s="146"/>
      <c r="AC83" s="905"/>
      <c r="AD83" s="898"/>
      <c r="AE83" s="899"/>
      <c r="AF83" s="155"/>
      <c r="AG83" s="810" t="s">
        <v>464</v>
      </c>
      <c r="AH83" s="811"/>
      <c r="AI83" s="831"/>
      <c r="AJ83" s="831"/>
      <c r="AK83" s="831"/>
      <c r="AL83" s="831"/>
      <c r="AM83" s="832"/>
      <c r="AN83" s="810" t="s">
        <v>458</v>
      </c>
      <c r="AO83" s="811"/>
      <c r="AP83" s="326"/>
      <c r="AQ83" s="160"/>
      <c r="AR83" s="810" t="s">
        <v>464</v>
      </c>
      <c r="AS83" s="811"/>
      <c r="AT83" s="831"/>
      <c r="AU83" s="831"/>
      <c r="AV83" s="831"/>
      <c r="AW83" s="831"/>
      <c r="AX83" s="832"/>
      <c r="AY83" s="810" t="s">
        <v>458</v>
      </c>
      <c r="AZ83" s="811"/>
      <c r="BA83" s="326"/>
      <c r="BB83" s="160"/>
      <c r="BC83" s="146"/>
    </row>
    <row r="84" spans="1:55" ht="9.75" customHeight="1" thickBot="1">
      <c r="A84" s="165"/>
      <c r="B84" s="166"/>
      <c r="C84" s="167"/>
      <c r="D84" s="152"/>
      <c r="E84" s="159"/>
      <c r="F84" s="153"/>
      <c r="G84" s="153"/>
      <c r="H84" s="160"/>
      <c r="I84" s="160"/>
      <c r="J84" s="153"/>
      <c r="K84" s="153"/>
      <c r="L84" s="153"/>
      <c r="M84" s="153"/>
      <c r="N84" s="161"/>
      <c r="O84" s="160"/>
      <c r="P84" s="159"/>
      <c r="Q84" s="153"/>
      <c r="R84" s="160"/>
      <c r="S84" s="160"/>
      <c r="T84" s="153"/>
      <c r="U84" s="153"/>
      <c r="V84" s="153"/>
      <c r="W84" s="153"/>
      <c r="X84" s="153"/>
      <c r="Y84" s="161"/>
      <c r="Z84" s="160"/>
      <c r="AB84" s="146"/>
      <c r="AC84" s="165"/>
      <c r="AD84" s="166"/>
      <c r="AE84" s="167"/>
      <c r="AF84" s="152"/>
      <c r="AG84" s="159"/>
      <c r="AH84" s="153"/>
      <c r="AI84" s="153"/>
      <c r="AJ84" s="160"/>
      <c r="AK84" s="160"/>
      <c r="AL84" s="153"/>
      <c r="AM84" s="153"/>
      <c r="AN84" s="153"/>
      <c r="AO84" s="153"/>
      <c r="AP84" s="161"/>
      <c r="AQ84" s="160"/>
      <c r="AR84" s="159"/>
      <c r="AS84" s="153"/>
      <c r="AT84" s="160"/>
      <c r="AU84" s="160"/>
      <c r="AV84" s="153"/>
      <c r="AW84" s="153"/>
      <c r="AX84" s="153"/>
      <c r="AY84" s="153"/>
      <c r="AZ84" s="153"/>
      <c r="BA84" s="161"/>
      <c r="BB84" s="160"/>
      <c r="BC84" s="146"/>
    </row>
    <row r="85" spans="1:55" ht="21.75" customHeight="1" thickBot="1">
      <c r="A85" s="914" t="s">
        <v>468</v>
      </c>
      <c r="B85" s="917" t="s">
        <v>255</v>
      </c>
      <c r="C85" s="918"/>
      <c r="D85" s="152"/>
      <c r="E85" s="810" t="s">
        <v>457</v>
      </c>
      <c r="F85" s="811"/>
      <c r="G85" s="831"/>
      <c r="H85" s="831"/>
      <c r="I85" s="831"/>
      <c r="J85" s="831"/>
      <c r="K85" s="832"/>
      <c r="L85" s="810" t="s">
        <v>458</v>
      </c>
      <c r="M85" s="811"/>
      <c r="N85" s="326"/>
      <c r="O85" s="153"/>
      <c r="P85" s="810" t="s">
        <v>457</v>
      </c>
      <c r="Q85" s="811"/>
      <c r="R85" s="831"/>
      <c r="S85" s="831"/>
      <c r="T85" s="831"/>
      <c r="U85" s="831"/>
      <c r="V85" s="832"/>
      <c r="W85" s="810" t="s">
        <v>458</v>
      </c>
      <c r="X85" s="811"/>
      <c r="Y85" s="326"/>
      <c r="Z85" s="153"/>
      <c r="AA85"/>
      <c r="AC85" s="907" t="s">
        <v>468</v>
      </c>
      <c r="AD85" s="910" t="s">
        <v>255</v>
      </c>
      <c r="AE85" s="911"/>
      <c r="AF85" s="152"/>
      <c r="AG85" s="810" t="s">
        <v>457</v>
      </c>
      <c r="AH85" s="811"/>
      <c r="AI85" s="831"/>
      <c r="AJ85" s="831"/>
      <c r="AK85" s="831"/>
      <c r="AL85" s="831"/>
      <c r="AM85" s="832"/>
      <c r="AN85" s="810" t="s">
        <v>458</v>
      </c>
      <c r="AO85" s="811"/>
      <c r="AP85" s="326"/>
      <c r="AQ85" s="153"/>
      <c r="AR85" s="810" t="s">
        <v>457</v>
      </c>
      <c r="AS85" s="811"/>
      <c r="AT85" s="831"/>
      <c r="AU85" s="831"/>
      <c r="AV85" s="831"/>
      <c r="AW85" s="831"/>
      <c r="AX85" s="832"/>
      <c r="AY85" s="810" t="s">
        <v>458</v>
      </c>
      <c r="AZ85" s="811"/>
      <c r="BA85" s="326"/>
      <c r="BB85" s="153"/>
      <c r="BC85" s="146"/>
    </row>
    <row r="86" spans="1:55" ht="21.75" customHeight="1" thickBot="1">
      <c r="A86" s="915"/>
      <c r="B86" s="919"/>
      <c r="C86" s="920"/>
      <c r="D86" s="152"/>
      <c r="E86" s="810" t="s">
        <v>550</v>
      </c>
      <c r="F86" s="811"/>
      <c r="G86" s="831"/>
      <c r="H86" s="831"/>
      <c r="I86" s="831"/>
      <c r="J86" s="831"/>
      <c r="K86" s="832"/>
      <c r="L86" s="810" t="s">
        <v>458</v>
      </c>
      <c r="M86" s="811"/>
      <c r="N86" s="326"/>
      <c r="O86" s="153"/>
      <c r="P86" s="810" t="s">
        <v>550</v>
      </c>
      <c r="Q86" s="811"/>
      <c r="R86" s="831"/>
      <c r="S86" s="831"/>
      <c r="T86" s="831"/>
      <c r="U86" s="831"/>
      <c r="V86" s="832"/>
      <c r="W86" s="810" t="s">
        <v>458</v>
      </c>
      <c r="X86" s="811"/>
      <c r="Y86" s="326"/>
      <c r="Z86" s="153"/>
      <c r="AA86"/>
      <c r="AC86" s="908"/>
      <c r="AD86" s="912"/>
      <c r="AE86" s="897"/>
      <c r="AF86" s="152"/>
      <c r="AG86" s="810" t="s">
        <v>547</v>
      </c>
      <c r="AH86" s="811"/>
      <c r="AI86" s="351"/>
      <c r="AJ86" s="351"/>
      <c r="AK86" s="351"/>
      <c r="AL86" s="351"/>
      <c r="AM86" s="352"/>
      <c r="AN86" s="810" t="s">
        <v>458</v>
      </c>
      <c r="AO86" s="811"/>
      <c r="AP86" s="326"/>
      <c r="AQ86" s="153"/>
      <c r="AR86" s="810" t="s">
        <v>547</v>
      </c>
      <c r="AS86" s="811"/>
      <c r="AT86" s="351"/>
      <c r="AU86" s="351"/>
      <c r="AV86" s="351"/>
      <c r="AW86" s="351"/>
      <c r="AX86" s="352"/>
      <c r="AY86" s="810" t="s">
        <v>458</v>
      </c>
      <c r="AZ86" s="811"/>
      <c r="BA86" s="326"/>
      <c r="BB86" s="153"/>
      <c r="BC86" s="146"/>
    </row>
    <row r="87" spans="1:55" ht="21.75" customHeight="1" thickBot="1">
      <c r="A87" s="915"/>
      <c r="B87" s="921"/>
      <c r="C87" s="922"/>
      <c r="D87" s="152"/>
      <c r="E87" s="810" t="s">
        <v>549</v>
      </c>
      <c r="F87" s="811"/>
      <c r="G87" s="831"/>
      <c r="H87" s="831"/>
      <c r="I87" s="831"/>
      <c r="J87" s="831"/>
      <c r="K87" s="832"/>
      <c r="L87" s="810" t="s">
        <v>458</v>
      </c>
      <c r="M87" s="811"/>
      <c r="N87" s="326"/>
      <c r="O87" s="153"/>
      <c r="P87" s="810" t="s">
        <v>549</v>
      </c>
      <c r="Q87" s="811"/>
      <c r="R87" s="831"/>
      <c r="S87" s="831"/>
      <c r="T87" s="831"/>
      <c r="U87" s="831"/>
      <c r="V87" s="832"/>
      <c r="W87" s="810" t="s">
        <v>458</v>
      </c>
      <c r="X87" s="811"/>
      <c r="Y87" s="326"/>
      <c r="Z87" s="153"/>
      <c r="AA87"/>
      <c r="AC87" s="908"/>
      <c r="AD87" s="913"/>
      <c r="AE87" s="899"/>
      <c r="AF87" s="152"/>
      <c r="AG87" s="810" t="s">
        <v>549</v>
      </c>
      <c r="AH87" s="811"/>
      <c r="AI87" s="831"/>
      <c r="AJ87" s="831"/>
      <c r="AK87" s="831"/>
      <c r="AL87" s="831"/>
      <c r="AM87" s="832"/>
      <c r="AN87" s="810" t="s">
        <v>458</v>
      </c>
      <c r="AO87" s="811"/>
      <c r="AP87" s="326"/>
      <c r="AQ87" s="153"/>
      <c r="AR87" s="810" t="s">
        <v>549</v>
      </c>
      <c r="AS87" s="811"/>
      <c r="AT87" s="831"/>
      <c r="AU87" s="831"/>
      <c r="AV87" s="831"/>
      <c r="AW87" s="831"/>
      <c r="AX87" s="832"/>
      <c r="AY87" s="810" t="s">
        <v>458</v>
      </c>
      <c r="AZ87" s="811"/>
      <c r="BA87" s="326"/>
      <c r="BB87" s="153"/>
      <c r="BC87" s="146"/>
    </row>
    <row r="88" spans="1:55" ht="21" customHeight="1" thickBot="1">
      <c r="A88" s="916"/>
      <c r="B88" s="906" t="s">
        <v>253</v>
      </c>
      <c r="C88" s="854"/>
      <c r="D88" s="152"/>
      <c r="E88" s="810" t="s">
        <v>254</v>
      </c>
      <c r="F88" s="811"/>
      <c r="G88" s="847"/>
      <c r="H88" s="847"/>
      <c r="I88" s="847"/>
      <c r="J88" s="847"/>
      <c r="K88" s="847"/>
      <c r="L88" s="847"/>
      <c r="M88" s="847"/>
      <c r="N88" s="328" t="s">
        <v>470</v>
      </c>
      <c r="O88" s="160"/>
      <c r="P88" s="810" t="s">
        <v>254</v>
      </c>
      <c r="Q88" s="811"/>
      <c r="R88" s="847"/>
      <c r="S88" s="847"/>
      <c r="T88" s="847"/>
      <c r="U88" s="847"/>
      <c r="V88" s="847"/>
      <c r="W88" s="847"/>
      <c r="X88" s="847"/>
      <c r="Y88" s="328" t="s">
        <v>470</v>
      </c>
      <c r="Z88" s="160"/>
      <c r="AA88"/>
      <c r="AC88" s="909"/>
      <c r="AD88" s="906" t="s">
        <v>253</v>
      </c>
      <c r="AE88" s="854"/>
      <c r="AF88" s="152"/>
      <c r="AG88" s="810" t="s">
        <v>254</v>
      </c>
      <c r="AH88" s="811"/>
      <c r="AI88" s="847"/>
      <c r="AJ88" s="847"/>
      <c r="AK88" s="847"/>
      <c r="AL88" s="847"/>
      <c r="AM88" s="847"/>
      <c r="AN88" s="847"/>
      <c r="AO88" s="847"/>
      <c r="AP88" s="328" t="s">
        <v>470</v>
      </c>
      <c r="AQ88" s="160"/>
      <c r="AR88" s="810" t="s">
        <v>254</v>
      </c>
      <c r="AS88" s="811"/>
      <c r="AT88" s="847"/>
      <c r="AU88" s="847"/>
      <c r="AV88" s="847"/>
      <c r="AW88" s="847"/>
      <c r="AX88" s="847"/>
      <c r="AY88" s="847"/>
      <c r="AZ88" s="847"/>
      <c r="BA88" s="328" t="s">
        <v>470</v>
      </c>
      <c r="BB88" s="160"/>
      <c r="BC88" s="146"/>
    </row>
    <row r="89" spans="1:55" ht="9.75" customHeight="1" thickBot="1">
      <c r="A89" s="165"/>
      <c r="B89" s="166"/>
      <c r="C89" s="167"/>
      <c r="D89" s="152"/>
      <c r="E89" s="159"/>
      <c r="F89" s="153"/>
      <c r="G89" s="153"/>
      <c r="H89" s="160"/>
      <c r="I89" s="160"/>
      <c r="J89" s="153"/>
      <c r="K89" s="153"/>
      <c r="L89" s="153"/>
      <c r="M89" s="153"/>
      <c r="N89" s="161"/>
      <c r="O89" s="160"/>
      <c r="P89" s="159"/>
      <c r="Q89" s="153"/>
      <c r="R89" s="160"/>
      <c r="S89" s="160"/>
      <c r="T89" s="153"/>
      <c r="U89" s="153"/>
      <c r="V89" s="153"/>
      <c r="W89" s="153"/>
      <c r="X89" s="153"/>
      <c r="Y89" s="161"/>
      <c r="Z89" s="160"/>
      <c r="AA89"/>
      <c r="AC89" s="165"/>
      <c r="AD89" s="166"/>
      <c r="AE89" s="167"/>
      <c r="AF89" s="152"/>
      <c r="AG89" s="159"/>
      <c r="AH89" s="153"/>
      <c r="AI89" s="153"/>
      <c r="AJ89" s="160"/>
      <c r="AK89" s="160"/>
      <c r="AL89" s="153"/>
      <c r="AM89" s="153"/>
      <c r="AN89" s="153"/>
      <c r="AO89" s="153"/>
      <c r="AP89" s="161"/>
      <c r="AQ89" s="160"/>
      <c r="AR89" s="159"/>
      <c r="AS89" s="153"/>
      <c r="AT89" s="160"/>
      <c r="AU89" s="160"/>
      <c r="AV89" s="153"/>
      <c r="AW89" s="153"/>
      <c r="AX89" s="153"/>
      <c r="AY89" s="153"/>
      <c r="AZ89" s="153"/>
      <c r="BA89" s="161"/>
      <c r="BB89" s="160"/>
      <c r="BC89" s="146"/>
    </row>
    <row r="90" spans="1:55" ht="28.5" customHeight="1" thickTop="1" thickBot="1">
      <c r="A90" s="822" t="s">
        <v>471</v>
      </c>
      <c r="B90" s="823"/>
      <c r="C90" s="824"/>
      <c r="D90" s="152"/>
      <c r="E90" s="840" t="s">
        <v>472</v>
      </c>
      <c r="F90" s="841"/>
      <c r="G90" s="841"/>
      <c r="H90" s="841"/>
      <c r="I90" s="841"/>
      <c r="J90" s="841"/>
      <c r="K90" s="841"/>
      <c r="L90" s="841"/>
      <c r="M90" s="842"/>
      <c r="N90" s="843"/>
      <c r="O90" s="160"/>
      <c r="P90" s="840" t="s">
        <v>472</v>
      </c>
      <c r="Q90" s="841"/>
      <c r="R90" s="841"/>
      <c r="S90" s="841"/>
      <c r="T90" s="841"/>
      <c r="U90" s="841"/>
      <c r="V90" s="841"/>
      <c r="W90" s="841"/>
      <c r="X90" s="844"/>
      <c r="Y90" s="845"/>
      <c r="Z90" s="160"/>
      <c r="AA90"/>
      <c r="AC90" s="822" t="s">
        <v>471</v>
      </c>
      <c r="AD90" s="823"/>
      <c r="AE90" s="824"/>
      <c r="AF90" s="152"/>
      <c r="AG90" s="840" t="s">
        <v>472</v>
      </c>
      <c r="AH90" s="841"/>
      <c r="AI90" s="841"/>
      <c r="AJ90" s="841"/>
      <c r="AK90" s="841"/>
      <c r="AL90" s="841"/>
      <c r="AM90" s="841"/>
      <c r="AN90" s="841"/>
      <c r="AO90" s="842" t="s">
        <v>540</v>
      </c>
      <c r="AP90" s="843"/>
      <c r="AQ90" s="160"/>
      <c r="AR90" s="840" t="s">
        <v>472</v>
      </c>
      <c r="AS90" s="841"/>
      <c r="AT90" s="841"/>
      <c r="AU90" s="841"/>
      <c r="AV90" s="841"/>
      <c r="AW90" s="841"/>
      <c r="AX90" s="841"/>
      <c r="AY90" s="841"/>
      <c r="AZ90" s="844"/>
      <c r="BA90" s="845"/>
      <c r="BB90" s="160"/>
      <c r="BC90" s="146"/>
    </row>
    <row r="91" spans="1:55" ht="21.75" customHeight="1" thickTop="1">
      <c r="A91" s="825"/>
      <c r="B91" s="826"/>
      <c r="C91" s="827"/>
      <c r="D91" s="152"/>
      <c r="E91" s="812" t="s">
        <v>256</v>
      </c>
      <c r="F91" s="813"/>
      <c r="G91" s="813"/>
      <c r="H91" s="814"/>
      <c r="I91" s="814"/>
      <c r="J91" s="814"/>
      <c r="K91" s="814"/>
      <c r="L91" s="814"/>
      <c r="M91" s="814"/>
      <c r="N91" s="815"/>
      <c r="O91" s="160"/>
      <c r="P91" s="816" t="s">
        <v>256</v>
      </c>
      <c r="Q91" s="817"/>
      <c r="R91" s="817"/>
      <c r="S91" s="818"/>
      <c r="T91" s="818"/>
      <c r="U91" s="818"/>
      <c r="V91" s="818"/>
      <c r="W91" s="818"/>
      <c r="X91" s="818"/>
      <c r="Y91" s="819"/>
      <c r="Z91" s="160"/>
      <c r="AA91"/>
      <c r="AC91" s="825"/>
      <c r="AD91" s="826"/>
      <c r="AE91" s="827"/>
      <c r="AF91" s="152"/>
      <c r="AG91" s="812" t="s">
        <v>256</v>
      </c>
      <c r="AH91" s="813"/>
      <c r="AI91" s="813"/>
      <c r="AJ91" s="814" t="s">
        <v>511</v>
      </c>
      <c r="AK91" s="814"/>
      <c r="AL91" s="814"/>
      <c r="AM91" s="814"/>
      <c r="AN91" s="814"/>
      <c r="AO91" s="814"/>
      <c r="AP91" s="815"/>
      <c r="AQ91" s="160"/>
      <c r="AR91" s="816" t="s">
        <v>256</v>
      </c>
      <c r="AS91" s="817"/>
      <c r="AT91" s="817"/>
      <c r="AU91" s="818"/>
      <c r="AV91" s="818"/>
      <c r="AW91" s="818"/>
      <c r="AX91" s="818"/>
      <c r="AY91" s="818"/>
      <c r="AZ91" s="818"/>
      <c r="BA91" s="819"/>
      <c r="BB91" s="160"/>
      <c r="BC91" s="146"/>
    </row>
    <row r="92" spans="1:55" ht="21.75" customHeight="1">
      <c r="A92" s="825"/>
      <c r="B92" s="826"/>
      <c r="C92" s="827"/>
      <c r="D92" s="155"/>
      <c r="E92" s="329" t="s">
        <v>473</v>
      </c>
      <c r="F92" s="330"/>
      <c r="G92" s="331" t="s">
        <v>474</v>
      </c>
      <c r="H92" s="332"/>
      <c r="I92" s="333">
        <f>F92*H92</f>
        <v>0</v>
      </c>
      <c r="J92" s="334" t="s">
        <v>473</v>
      </c>
      <c r="K92" s="330"/>
      <c r="L92" s="335" t="s">
        <v>474</v>
      </c>
      <c r="M92" s="336"/>
      <c r="N92" s="337">
        <f>K92*M92</f>
        <v>0</v>
      </c>
      <c r="P92" s="329" t="s">
        <v>473</v>
      </c>
      <c r="Q92" s="330"/>
      <c r="R92" s="331" t="s">
        <v>474</v>
      </c>
      <c r="S92" s="332"/>
      <c r="T92" s="333">
        <f>Q92*S92</f>
        <v>0</v>
      </c>
      <c r="U92" s="334" t="s">
        <v>473</v>
      </c>
      <c r="V92" s="330"/>
      <c r="W92" s="335" t="s">
        <v>474</v>
      </c>
      <c r="X92" s="336"/>
      <c r="Y92" s="337">
        <f>V92*X92</f>
        <v>0</v>
      </c>
      <c r="Z92" s="160"/>
      <c r="AA92"/>
      <c r="AC92" s="825"/>
      <c r="AD92" s="826"/>
      <c r="AE92" s="827"/>
      <c r="AF92" s="155"/>
      <c r="AG92" s="329" t="s">
        <v>473</v>
      </c>
      <c r="AH92" s="330">
        <v>6</v>
      </c>
      <c r="AI92" s="331" t="s">
        <v>474</v>
      </c>
      <c r="AJ92" s="332">
        <v>5</v>
      </c>
      <c r="AK92" s="333">
        <f>AH92*AJ92</f>
        <v>30</v>
      </c>
      <c r="AL92" s="334" t="s">
        <v>473</v>
      </c>
      <c r="AM92" s="330"/>
      <c r="AN92" s="335" t="s">
        <v>474</v>
      </c>
      <c r="AO92" s="336"/>
      <c r="AP92" s="337">
        <f>AM92*AO92</f>
        <v>0</v>
      </c>
      <c r="AR92" s="329" t="s">
        <v>473</v>
      </c>
      <c r="AS92" s="330"/>
      <c r="AT92" s="331" t="s">
        <v>474</v>
      </c>
      <c r="AU92" s="332"/>
      <c r="AV92" s="333">
        <f>AS92*AU92</f>
        <v>0</v>
      </c>
      <c r="AW92" s="334" t="s">
        <v>473</v>
      </c>
      <c r="AX92" s="330"/>
      <c r="AY92" s="335" t="s">
        <v>474</v>
      </c>
      <c r="AZ92" s="336"/>
      <c r="BA92" s="337">
        <f>AX92*AZ92</f>
        <v>0</v>
      </c>
      <c r="BB92" s="160"/>
      <c r="BC92" s="146"/>
    </row>
    <row r="93" spans="1:55" ht="21.75" customHeight="1" thickBot="1">
      <c r="A93" s="825"/>
      <c r="B93" s="826"/>
      <c r="C93" s="827"/>
      <c r="D93" s="155"/>
      <c r="E93" s="338" t="s">
        <v>473</v>
      </c>
      <c r="F93" s="339"/>
      <c r="G93" s="340" t="s">
        <v>474</v>
      </c>
      <c r="H93" s="350"/>
      <c r="I93" s="341">
        <f>F93*H93</f>
        <v>0</v>
      </c>
      <c r="J93" s="342" t="s">
        <v>473</v>
      </c>
      <c r="K93" s="339"/>
      <c r="L93" s="343" t="s">
        <v>474</v>
      </c>
      <c r="M93" s="344"/>
      <c r="N93" s="345">
        <f>K93*M93</f>
        <v>0</v>
      </c>
      <c r="P93" s="338" t="s">
        <v>473</v>
      </c>
      <c r="Q93" s="339"/>
      <c r="R93" s="340" t="s">
        <v>474</v>
      </c>
      <c r="S93" s="350"/>
      <c r="T93" s="341">
        <f>Q93*S93</f>
        <v>0</v>
      </c>
      <c r="U93" s="342" t="s">
        <v>473</v>
      </c>
      <c r="V93" s="339"/>
      <c r="W93" s="343" t="s">
        <v>474</v>
      </c>
      <c r="X93" s="344"/>
      <c r="Y93" s="345">
        <f>V93*X93</f>
        <v>0</v>
      </c>
      <c r="Z93" s="160"/>
      <c r="AA93"/>
      <c r="AC93" s="825"/>
      <c r="AD93" s="826"/>
      <c r="AE93" s="827"/>
      <c r="AF93" s="155"/>
      <c r="AG93" s="338" t="s">
        <v>473</v>
      </c>
      <c r="AH93" s="339"/>
      <c r="AI93" s="340" t="s">
        <v>474</v>
      </c>
      <c r="AJ93" s="350"/>
      <c r="AK93" s="341">
        <f>AH93*AJ93</f>
        <v>0</v>
      </c>
      <c r="AL93" s="342" t="s">
        <v>473</v>
      </c>
      <c r="AM93" s="339"/>
      <c r="AN93" s="343" t="s">
        <v>474</v>
      </c>
      <c r="AO93" s="344"/>
      <c r="AP93" s="345">
        <f>AM93*AO93</f>
        <v>0</v>
      </c>
      <c r="AR93" s="338" t="s">
        <v>473</v>
      </c>
      <c r="AS93" s="339"/>
      <c r="AT93" s="340" t="s">
        <v>474</v>
      </c>
      <c r="AU93" s="350"/>
      <c r="AV93" s="341">
        <f>AS93*AU93</f>
        <v>0</v>
      </c>
      <c r="AW93" s="342" t="s">
        <v>473</v>
      </c>
      <c r="AX93" s="339"/>
      <c r="AY93" s="343" t="s">
        <v>474</v>
      </c>
      <c r="AZ93" s="344"/>
      <c r="BA93" s="345">
        <f>AX93*AZ93</f>
        <v>0</v>
      </c>
      <c r="BB93" s="160"/>
      <c r="BC93" s="146"/>
    </row>
    <row r="94" spans="1:55" ht="21.75" customHeight="1" thickTop="1">
      <c r="A94" s="825"/>
      <c r="B94" s="826"/>
      <c r="C94" s="827"/>
      <c r="D94" s="152"/>
      <c r="E94" s="812" t="s">
        <v>256</v>
      </c>
      <c r="F94" s="813"/>
      <c r="G94" s="813"/>
      <c r="H94" s="814"/>
      <c r="I94" s="814"/>
      <c r="J94" s="814"/>
      <c r="K94" s="814"/>
      <c r="L94" s="814"/>
      <c r="M94" s="814"/>
      <c r="N94" s="815"/>
      <c r="O94" s="160"/>
      <c r="P94" s="816" t="s">
        <v>256</v>
      </c>
      <c r="Q94" s="817"/>
      <c r="R94" s="817"/>
      <c r="S94" s="818"/>
      <c r="T94" s="818"/>
      <c r="U94" s="818"/>
      <c r="V94" s="818"/>
      <c r="W94" s="818"/>
      <c r="X94" s="818"/>
      <c r="Y94" s="819"/>
      <c r="Z94" s="160"/>
      <c r="AA94"/>
      <c r="AC94" s="825"/>
      <c r="AD94" s="826"/>
      <c r="AE94" s="827"/>
      <c r="AF94" s="152"/>
      <c r="AG94" s="812" t="s">
        <v>256</v>
      </c>
      <c r="AH94" s="813"/>
      <c r="AI94" s="813"/>
      <c r="AJ94" s="814" t="s">
        <v>517</v>
      </c>
      <c r="AK94" s="814"/>
      <c r="AL94" s="814"/>
      <c r="AM94" s="814"/>
      <c r="AN94" s="814"/>
      <c r="AO94" s="814"/>
      <c r="AP94" s="815"/>
      <c r="AQ94" s="160"/>
      <c r="AR94" s="816" t="s">
        <v>256</v>
      </c>
      <c r="AS94" s="817"/>
      <c r="AT94" s="817"/>
      <c r="AU94" s="818"/>
      <c r="AV94" s="818"/>
      <c r="AW94" s="818"/>
      <c r="AX94" s="818"/>
      <c r="AY94" s="818"/>
      <c r="AZ94" s="818"/>
      <c r="BA94" s="819"/>
      <c r="BB94" s="160"/>
      <c r="BC94" s="146"/>
    </row>
    <row r="95" spans="1:55" ht="21.75" customHeight="1">
      <c r="A95" s="825"/>
      <c r="B95" s="826"/>
      <c r="C95" s="827"/>
      <c r="D95" s="155"/>
      <c r="E95" s="329" t="s">
        <v>473</v>
      </c>
      <c r="F95" s="330"/>
      <c r="G95" s="331" t="s">
        <v>474</v>
      </c>
      <c r="H95" s="332"/>
      <c r="I95" s="333">
        <f>F95*H95</f>
        <v>0</v>
      </c>
      <c r="J95" s="334" t="s">
        <v>473</v>
      </c>
      <c r="K95" s="330"/>
      <c r="L95" s="335" t="s">
        <v>474</v>
      </c>
      <c r="M95" s="336"/>
      <c r="N95" s="337">
        <f>K95*M95</f>
        <v>0</v>
      </c>
      <c r="O95" s="160"/>
      <c r="P95" s="329" t="s">
        <v>473</v>
      </c>
      <c r="Q95" s="330"/>
      <c r="R95" s="331" t="s">
        <v>474</v>
      </c>
      <c r="S95" s="332"/>
      <c r="T95" s="333">
        <f>Q95*S95</f>
        <v>0</v>
      </c>
      <c r="U95" s="334" t="s">
        <v>473</v>
      </c>
      <c r="V95" s="330"/>
      <c r="W95" s="335" t="s">
        <v>474</v>
      </c>
      <c r="X95" s="336"/>
      <c r="Y95" s="337">
        <f>V95*X95</f>
        <v>0</v>
      </c>
      <c r="Z95" s="160"/>
      <c r="AA95"/>
      <c r="AC95" s="825"/>
      <c r="AD95" s="826"/>
      <c r="AE95" s="827"/>
      <c r="AF95" s="155"/>
      <c r="AG95" s="329" t="s">
        <v>473</v>
      </c>
      <c r="AH95" s="330">
        <v>6</v>
      </c>
      <c r="AI95" s="331" t="s">
        <v>474</v>
      </c>
      <c r="AJ95" s="332">
        <v>1</v>
      </c>
      <c r="AK95" s="333">
        <f>AH95*AJ95</f>
        <v>6</v>
      </c>
      <c r="AL95" s="334" t="s">
        <v>473</v>
      </c>
      <c r="AM95" s="330"/>
      <c r="AN95" s="335" t="s">
        <v>474</v>
      </c>
      <c r="AO95" s="336"/>
      <c r="AP95" s="337">
        <f>AM95*AO95</f>
        <v>0</v>
      </c>
      <c r="AQ95" s="160"/>
      <c r="AR95" s="329" t="s">
        <v>473</v>
      </c>
      <c r="AS95" s="330"/>
      <c r="AT95" s="331" t="s">
        <v>474</v>
      </c>
      <c r="AU95" s="332"/>
      <c r="AV95" s="333">
        <f>AS95*AU95</f>
        <v>0</v>
      </c>
      <c r="AW95" s="334" t="s">
        <v>473</v>
      </c>
      <c r="AX95" s="330"/>
      <c r="AY95" s="335" t="s">
        <v>474</v>
      </c>
      <c r="AZ95" s="336"/>
      <c r="BA95" s="337">
        <f>AX95*AZ95</f>
        <v>0</v>
      </c>
      <c r="BB95" s="160"/>
      <c r="BC95" s="146"/>
    </row>
    <row r="96" spans="1:55" ht="21.75" customHeight="1" thickBot="1">
      <c r="A96" s="825"/>
      <c r="B96" s="826"/>
      <c r="C96" s="827"/>
      <c r="D96" s="155"/>
      <c r="E96" s="338" t="s">
        <v>473</v>
      </c>
      <c r="F96" s="339"/>
      <c r="G96" s="340" t="s">
        <v>474</v>
      </c>
      <c r="H96" s="350"/>
      <c r="I96" s="341">
        <f>F96*H96</f>
        <v>0</v>
      </c>
      <c r="J96" s="342" t="s">
        <v>473</v>
      </c>
      <c r="K96" s="339"/>
      <c r="L96" s="343" t="s">
        <v>474</v>
      </c>
      <c r="M96" s="344"/>
      <c r="N96" s="345">
        <f>K96*M96</f>
        <v>0</v>
      </c>
      <c r="O96" s="160"/>
      <c r="P96" s="338" t="s">
        <v>473</v>
      </c>
      <c r="Q96" s="339"/>
      <c r="R96" s="340" t="s">
        <v>474</v>
      </c>
      <c r="S96" s="350"/>
      <c r="T96" s="341">
        <f>Q96*S96</f>
        <v>0</v>
      </c>
      <c r="U96" s="342" t="s">
        <v>473</v>
      </c>
      <c r="V96" s="339"/>
      <c r="W96" s="343" t="s">
        <v>474</v>
      </c>
      <c r="X96" s="344"/>
      <c r="Y96" s="345">
        <f>V96*X96</f>
        <v>0</v>
      </c>
      <c r="Z96" s="160"/>
      <c r="AA96"/>
      <c r="AC96" s="825"/>
      <c r="AD96" s="826"/>
      <c r="AE96" s="827"/>
      <c r="AF96" s="155"/>
      <c r="AG96" s="338" t="s">
        <v>473</v>
      </c>
      <c r="AH96" s="339"/>
      <c r="AI96" s="340" t="s">
        <v>474</v>
      </c>
      <c r="AJ96" s="350"/>
      <c r="AK96" s="341">
        <f>AH96*AJ96</f>
        <v>0</v>
      </c>
      <c r="AL96" s="342" t="s">
        <v>473</v>
      </c>
      <c r="AM96" s="339"/>
      <c r="AN96" s="343" t="s">
        <v>474</v>
      </c>
      <c r="AO96" s="344"/>
      <c r="AP96" s="345">
        <f>AM96*AO96</f>
        <v>0</v>
      </c>
      <c r="AQ96" s="160"/>
      <c r="AR96" s="338" t="s">
        <v>473</v>
      </c>
      <c r="AS96" s="339"/>
      <c r="AT96" s="340" t="s">
        <v>474</v>
      </c>
      <c r="AU96" s="350"/>
      <c r="AV96" s="341">
        <f>AS96*AU96</f>
        <v>0</v>
      </c>
      <c r="AW96" s="342" t="s">
        <v>473</v>
      </c>
      <c r="AX96" s="339"/>
      <c r="AY96" s="343" t="s">
        <v>474</v>
      </c>
      <c r="AZ96" s="344"/>
      <c r="BA96" s="345">
        <f>AX96*AZ96</f>
        <v>0</v>
      </c>
      <c r="BB96" s="160"/>
      <c r="BC96" s="146"/>
    </row>
    <row r="97" spans="1:55" ht="21.75" customHeight="1" thickTop="1">
      <c r="A97" s="825"/>
      <c r="B97" s="826"/>
      <c r="C97" s="827"/>
      <c r="D97" s="152"/>
      <c r="E97" s="812" t="s">
        <v>256</v>
      </c>
      <c r="F97" s="813"/>
      <c r="G97" s="813"/>
      <c r="H97" s="814"/>
      <c r="I97" s="814"/>
      <c r="J97" s="814"/>
      <c r="K97" s="814"/>
      <c r="L97" s="814"/>
      <c r="M97" s="814"/>
      <c r="N97" s="815"/>
      <c r="O97" s="160"/>
      <c r="P97" s="816" t="s">
        <v>256</v>
      </c>
      <c r="Q97" s="817"/>
      <c r="R97" s="817"/>
      <c r="S97" s="818"/>
      <c r="T97" s="818"/>
      <c r="U97" s="818"/>
      <c r="V97" s="818"/>
      <c r="W97" s="818"/>
      <c r="X97" s="818"/>
      <c r="Y97" s="819"/>
      <c r="Z97" s="160"/>
      <c r="AA97"/>
      <c r="AC97" s="825"/>
      <c r="AD97" s="826"/>
      <c r="AE97" s="827"/>
      <c r="AF97" s="152"/>
      <c r="AG97" s="812" t="s">
        <v>256</v>
      </c>
      <c r="AH97" s="813"/>
      <c r="AI97" s="813"/>
      <c r="AJ97" s="814" t="s">
        <v>364</v>
      </c>
      <c r="AK97" s="814"/>
      <c r="AL97" s="814"/>
      <c r="AM97" s="814"/>
      <c r="AN97" s="814"/>
      <c r="AO97" s="814"/>
      <c r="AP97" s="815"/>
      <c r="AQ97" s="160"/>
      <c r="AR97" s="816" t="s">
        <v>256</v>
      </c>
      <c r="AS97" s="817"/>
      <c r="AT97" s="817"/>
      <c r="AU97" s="818"/>
      <c r="AV97" s="818"/>
      <c r="AW97" s="818"/>
      <c r="AX97" s="818"/>
      <c r="AY97" s="818"/>
      <c r="AZ97" s="818"/>
      <c r="BA97" s="819"/>
      <c r="BB97" s="160"/>
      <c r="BC97" s="146"/>
    </row>
    <row r="98" spans="1:55" ht="21.75" customHeight="1">
      <c r="A98" s="825"/>
      <c r="B98" s="826"/>
      <c r="C98" s="827"/>
      <c r="D98" s="155"/>
      <c r="E98" s="329" t="s">
        <v>473</v>
      </c>
      <c r="F98" s="330"/>
      <c r="G98" s="331" t="s">
        <v>474</v>
      </c>
      <c r="H98" s="332"/>
      <c r="I98" s="333">
        <f>F98*H98</f>
        <v>0</v>
      </c>
      <c r="J98" s="334" t="s">
        <v>473</v>
      </c>
      <c r="K98" s="330"/>
      <c r="L98" s="335" t="s">
        <v>474</v>
      </c>
      <c r="M98" s="336"/>
      <c r="N98" s="337">
        <f>K98*M98</f>
        <v>0</v>
      </c>
      <c r="O98" s="160"/>
      <c r="P98" s="329" t="s">
        <v>473</v>
      </c>
      <c r="Q98" s="330"/>
      <c r="R98" s="331" t="s">
        <v>474</v>
      </c>
      <c r="S98" s="332"/>
      <c r="T98" s="333">
        <f>Q98*S98</f>
        <v>0</v>
      </c>
      <c r="U98" s="334" t="s">
        <v>473</v>
      </c>
      <c r="V98" s="330"/>
      <c r="W98" s="335" t="s">
        <v>474</v>
      </c>
      <c r="X98" s="336"/>
      <c r="Y98" s="337">
        <f>V98*X98</f>
        <v>0</v>
      </c>
      <c r="Z98" s="160"/>
      <c r="AA98"/>
      <c r="AC98" s="825"/>
      <c r="AD98" s="826"/>
      <c r="AE98" s="827"/>
      <c r="AF98" s="155"/>
      <c r="AG98" s="329" t="s">
        <v>473</v>
      </c>
      <c r="AH98" s="330">
        <v>6</v>
      </c>
      <c r="AI98" s="331" t="s">
        <v>474</v>
      </c>
      <c r="AJ98" s="332">
        <v>6</v>
      </c>
      <c r="AK98" s="333">
        <f>AH98*AJ98</f>
        <v>36</v>
      </c>
      <c r="AL98" s="334" t="s">
        <v>473</v>
      </c>
      <c r="AM98" s="330"/>
      <c r="AN98" s="335" t="s">
        <v>474</v>
      </c>
      <c r="AO98" s="336"/>
      <c r="AP98" s="337">
        <f>AM98*AO98</f>
        <v>0</v>
      </c>
      <c r="AQ98" s="160"/>
      <c r="AR98" s="329" t="s">
        <v>473</v>
      </c>
      <c r="AS98" s="330"/>
      <c r="AT98" s="331" t="s">
        <v>474</v>
      </c>
      <c r="AU98" s="332"/>
      <c r="AV98" s="333">
        <f>AS98*AU98</f>
        <v>0</v>
      </c>
      <c r="AW98" s="334" t="s">
        <v>473</v>
      </c>
      <c r="AX98" s="330"/>
      <c r="AY98" s="335" t="s">
        <v>474</v>
      </c>
      <c r="AZ98" s="336"/>
      <c r="BA98" s="337">
        <f>AX98*AZ98</f>
        <v>0</v>
      </c>
      <c r="BB98" s="160"/>
      <c r="BC98" s="146"/>
    </row>
    <row r="99" spans="1:55" ht="22.5" customHeight="1" thickBot="1">
      <c r="A99" s="825"/>
      <c r="B99" s="826"/>
      <c r="C99" s="827"/>
      <c r="D99" s="155"/>
      <c r="E99" s="338" t="s">
        <v>473</v>
      </c>
      <c r="F99" s="339"/>
      <c r="G99" s="340" t="s">
        <v>474</v>
      </c>
      <c r="H99" s="350"/>
      <c r="I99" s="341">
        <f>F99*H99</f>
        <v>0</v>
      </c>
      <c r="J99" s="342" t="s">
        <v>473</v>
      </c>
      <c r="K99" s="339"/>
      <c r="L99" s="343" t="s">
        <v>474</v>
      </c>
      <c r="M99" s="344"/>
      <c r="N99" s="345">
        <f>K99*M99</f>
        <v>0</v>
      </c>
      <c r="O99" s="160"/>
      <c r="P99" s="338" t="s">
        <v>473</v>
      </c>
      <c r="Q99" s="339"/>
      <c r="R99" s="340" t="s">
        <v>474</v>
      </c>
      <c r="S99" s="350"/>
      <c r="T99" s="341">
        <f>Q99*S99</f>
        <v>0</v>
      </c>
      <c r="U99" s="342" t="s">
        <v>473</v>
      </c>
      <c r="V99" s="339"/>
      <c r="W99" s="343" t="s">
        <v>474</v>
      </c>
      <c r="X99" s="344"/>
      <c r="Y99" s="345">
        <f>V99*X99</f>
        <v>0</v>
      </c>
      <c r="Z99" s="172"/>
      <c r="AA99"/>
      <c r="AC99" s="825"/>
      <c r="AD99" s="826"/>
      <c r="AE99" s="827"/>
      <c r="AF99" s="155"/>
      <c r="AG99" s="338" t="s">
        <v>473</v>
      </c>
      <c r="AH99" s="339"/>
      <c r="AI99" s="340" t="s">
        <v>474</v>
      </c>
      <c r="AJ99" s="350"/>
      <c r="AK99" s="341">
        <f>AH99*AJ99</f>
        <v>0</v>
      </c>
      <c r="AL99" s="342" t="s">
        <v>473</v>
      </c>
      <c r="AM99" s="339"/>
      <c r="AN99" s="343" t="s">
        <v>474</v>
      </c>
      <c r="AO99" s="344"/>
      <c r="AP99" s="345">
        <f>AM99*AO99</f>
        <v>0</v>
      </c>
      <c r="AQ99" s="160"/>
      <c r="AR99" s="338" t="s">
        <v>473</v>
      </c>
      <c r="AS99" s="339"/>
      <c r="AT99" s="340" t="s">
        <v>474</v>
      </c>
      <c r="AU99" s="350"/>
      <c r="AV99" s="341">
        <f>AS99*AU99</f>
        <v>0</v>
      </c>
      <c r="AW99" s="342" t="s">
        <v>473</v>
      </c>
      <c r="AX99" s="339"/>
      <c r="AY99" s="343" t="s">
        <v>474</v>
      </c>
      <c r="AZ99" s="344"/>
      <c r="BA99" s="345">
        <f>AX99*AZ99</f>
        <v>0</v>
      </c>
      <c r="BB99" s="172"/>
      <c r="BC99" s="146"/>
    </row>
    <row r="100" spans="1:55" ht="28.5" customHeight="1" thickTop="1" thickBot="1">
      <c r="A100" s="825"/>
      <c r="B100" s="826"/>
      <c r="C100" s="827"/>
      <c r="D100" s="152"/>
      <c r="E100" s="840" t="s">
        <v>472</v>
      </c>
      <c r="F100" s="841"/>
      <c r="G100" s="841"/>
      <c r="H100" s="841"/>
      <c r="I100" s="841"/>
      <c r="J100" s="841"/>
      <c r="K100" s="841"/>
      <c r="L100" s="841"/>
      <c r="M100" s="842"/>
      <c r="N100" s="843"/>
      <c r="O100" s="160"/>
      <c r="P100" s="840" t="s">
        <v>472</v>
      </c>
      <c r="Q100" s="841"/>
      <c r="R100" s="841"/>
      <c r="S100" s="841"/>
      <c r="T100" s="841"/>
      <c r="U100" s="841"/>
      <c r="V100" s="841"/>
      <c r="W100" s="841"/>
      <c r="X100" s="844"/>
      <c r="Y100" s="845"/>
      <c r="Z100" s="160"/>
      <c r="AA100"/>
      <c r="AC100" s="825"/>
      <c r="AD100" s="826"/>
      <c r="AE100" s="827"/>
      <c r="AF100" s="152"/>
      <c r="AG100" s="840" t="s">
        <v>472</v>
      </c>
      <c r="AH100" s="841"/>
      <c r="AI100" s="841"/>
      <c r="AJ100" s="841"/>
      <c r="AK100" s="841"/>
      <c r="AL100" s="841"/>
      <c r="AM100" s="841"/>
      <c r="AN100" s="841"/>
      <c r="AO100" s="842"/>
      <c r="AP100" s="843"/>
      <c r="AQ100" s="160"/>
      <c r="AR100" s="840" t="s">
        <v>472</v>
      </c>
      <c r="AS100" s="841"/>
      <c r="AT100" s="841"/>
      <c r="AU100" s="841"/>
      <c r="AV100" s="841"/>
      <c r="AW100" s="841"/>
      <c r="AX100" s="841"/>
      <c r="AY100" s="841"/>
      <c r="AZ100" s="844"/>
      <c r="BA100" s="845"/>
      <c r="BB100" s="160"/>
      <c r="BC100" s="146"/>
    </row>
    <row r="101" spans="1:55" ht="21.75" customHeight="1" thickTop="1">
      <c r="A101" s="825"/>
      <c r="B101" s="826"/>
      <c r="C101" s="827"/>
      <c r="D101" s="152"/>
      <c r="E101" s="812" t="s">
        <v>256</v>
      </c>
      <c r="F101" s="813"/>
      <c r="G101" s="813"/>
      <c r="H101" s="814"/>
      <c r="I101" s="814"/>
      <c r="J101" s="814"/>
      <c r="K101" s="814"/>
      <c r="L101" s="814"/>
      <c r="M101" s="814"/>
      <c r="N101" s="815"/>
      <c r="O101" s="160"/>
      <c r="P101" s="816" t="s">
        <v>256</v>
      </c>
      <c r="Q101" s="817"/>
      <c r="R101" s="817"/>
      <c r="S101" s="818"/>
      <c r="T101" s="818"/>
      <c r="U101" s="818"/>
      <c r="V101" s="818"/>
      <c r="W101" s="818"/>
      <c r="X101" s="818"/>
      <c r="Y101" s="819"/>
      <c r="Z101" s="160"/>
      <c r="AA101"/>
      <c r="AC101" s="825"/>
      <c r="AD101" s="826"/>
      <c r="AE101" s="827"/>
      <c r="AF101" s="152"/>
      <c r="AG101" s="812" t="s">
        <v>256</v>
      </c>
      <c r="AH101" s="813"/>
      <c r="AI101" s="813"/>
      <c r="AJ101" s="814"/>
      <c r="AK101" s="814"/>
      <c r="AL101" s="814"/>
      <c r="AM101" s="814"/>
      <c r="AN101" s="814"/>
      <c r="AO101" s="814"/>
      <c r="AP101" s="815"/>
      <c r="AQ101" s="160"/>
      <c r="AR101" s="816" t="s">
        <v>256</v>
      </c>
      <c r="AS101" s="817"/>
      <c r="AT101" s="817"/>
      <c r="AU101" s="818"/>
      <c r="AV101" s="818"/>
      <c r="AW101" s="818"/>
      <c r="AX101" s="818"/>
      <c r="AY101" s="818"/>
      <c r="AZ101" s="818"/>
      <c r="BA101" s="819"/>
      <c r="BB101" s="160"/>
      <c r="BC101" s="146"/>
    </row>
    <row r="102" spans="1:55" ht="21.75" customHeight="1">
      <c r="A102" s="825"/>
      <c r="B102" s="826"/>
      <c r="C102" s="827"/>
      <c r="D102" s="155"/>
      <c r="E102" s="329" t="s">
        <v>473</v>
      </c>
      <c r="F102" s="330"/>
      <c r="G102" s="331" t="s">
        <v>474</v>
      </c>
      <c r="H102" s="332"/>
      <c r="I102" s="333">
        <f>F102*H102</f>
        <v>0</v>
      </c>
      <c r="J102" s="334" t="s">
        <v>473</v>
      </c>
      <c r="K102" s="330"/>
      <c r="L102" s="335" t="s">
        <v>474</v>
      </c>
      <c r="M102" s="336"/>
      <c r="N102" s="337">
        <f>K102*M102</f>
        <v>0</v>
      </c>
      <c r="P102" s="329" t="s">
        <v>473</v>
      </c>
      <c r="Q102" s="330"/>
      <c r="R102" s="331" t="s">
        <v>474</v>
      </c>
      <c r="S102" s="332"/>
      <c r="T102" s="333">
        <f>Q102*S102</f>
        <v>0</v>
      </c>
      <c r="U102" s="334" t="s">
        <v>473</v>
      </c>
      <c r="V102" s="330"/>
      <c r="W102" s="335" t="s">
        <v>474</v>
      </c>
      <c r="X102" s="336"/>
      <c r="Y102" s="337">
        <f>V102*X102</f>
        <v>0</v>
      </c>
      <c r="Z102" s="160"/>
      <c r="AA102"/>
      <c r="AC102" s="825"/>
      <c r="AD102" s="826"/>
      <c r="AE102" s="827"/>
      <c r="AF102" s="155"/>
      <c r="AG102" s="329" t="s">
        <v>473</v>
      </c>
      <c r="AH102" s="330"/>
      <c r="AI102" s="331" t="s">
        <v>474</v>
      </c>
      <c r="AJ102" s="332"/>
      <c r="AK102" s="333">
        <f>AH102*AJ102</f>
        <v>0</v>
      </c>
      <c r="AL102" s="334" t="s">
        <v>473</v>
      </c>
      <c r="AM102" s="330"/>
      <c r="AN102" s="335" t="s">
        <v>474</v>
      </c>
      <c r="AO102" s="336"/>
      <c r="AP102" s="337">
        <f>AM102*AO102</f>
        <v>0</v>
      </c>
      <c r="AR102" s="329" t="s">
        <v>473</v>
      </c>
      <c r="AS102" s="330"/>
      <c r="AT102" s="331" t="s">
        <v>474</v>
      </c>
      <c r="AU102" s="332"/>
      <c r="AV102" s="333">
        <f>AS102*AU102</f>
        <v>0</v>
      </c>
      <c r="AW102" s="334" t="s">
        <v>473</v>
      </c>
      <c r="AX102" s="330"/>
      <c r="AY102" s="335" t="s">
        <v>474</v>
      </c>
      <c r="AZ102" s="336"/>
      <c r="BA102" s="337">
        <f>AX102*AZ102</f>
        <v>0</v>
      </c>
      <c r="BB102" s="160"/>
      <c r="BC102" s="146"/>
    </row>
    <row r="103" spans="1:55" ht="21.75" customHeight="1" thickBot="1">
      <c r="A103" s="825"/>
      <c r="B103" s="826"/>
      <c r="C103" s="827"/>
      <c r="D103" s="155"/>
      <c r="E103" s="338" t="s">
        <v>473</v>
      </c>
      <c r="F103" s="339"/>
      <c r="G103" s="340" t="s">
        <v>474</v>
      </c>
      <c r="H103" s="350"/>
      <c r="I103" s="341">
        <f>F103*H103</f>
        <v>0</v>
      </c>
      <c r="J103" s="342" t="s">
        <v>473</v>
      </c>
      <c r="K103" s="339"/>
      <c r="L103" s="343" t="s">
        <v>474</v>
      </c>
      <c r="M103" s="344"/>
      <c r="N103" s="345">
        <f>K103*M103</f>
        <v>0</v>
      </c>
      <c r="P103" s="338" t="s">
        <v>473</v>
      </c>
      <c r="Q103" s="339"/>
      <c r="R103" s="340" t="s">
        <v>474</v>
      </c>
      <c r="S103" s="350"/>
      <c r="T103" s="341">
        <f>Q103*S103</f>
        <v>0</v>
      </c>
      <c r="U103" s="342" t="s">
        <v>473</v>
      </c>
      <c r="V103" s="339"/>
      <c r="W103" s="343" t="s">
        <v>474</v>
      </c>
      <c r="X103" s="344"/>
      <c r="Y103" s="345">
        <f>V103*X103</f>
        <v>0</v>
      </c>
      <c r="Z103" s="160"/>
      <c r="AA103"/>
      <c r="AC103" s="825"/>
      <c r="AD103" s="826"/>
      <c r="AE103" s="827"/>
      <c r="AF103" s="155"/>
      <c r="AG103" s="338" t="s">
        <v>473</v>
      </c>
      <c r="AH103" s="339"/>
      <c r="AI103" s="340" t="s">
        <v>474</v>
      </c>
      <c r="AJ103" s="350"/>
      <c r="AK103" s="341">
        <f>AH103*AJ103</f>
        <v>0</v>
      </c>
      <c r="AL103" s="342" t="s">
        <v>473</v>
      </c>
      <c r="AM103" s="339"/>
      <c r="AN103" s="343" t="s">
        <v>474</v>
      </c>
      <c r="AO103" s="344"/>
      <c r="AP103" s="345">
        <f>AM103*AO103</f>
        <v>0</v>
      </c>
      <c r="AR103" s="338" t="s">
        <v>473</v>
      </c>
      <c r="AS103" s="339"/>
      <c r="AT103" s="340" t="s">
        <v>474</v>
      </c>
      <c r="AU103" s="350"/>
      <c r="AV103" s="341">
        <f>AS103*AU103</f>
        <v>0</v>
      </c>
      <c r="AW103" s="342" t="s">
        <v>473</v>
      </c>
      <c r="AX103" s="339"/>
      <c r="AY103" s="343" t="s">
        <v>474</v>
      </c>
      <c r="AZ103" s="344"/>
      <c r="BA103" s="345">
        <f>AX103*AZ103</f>
        <v>0</v>
      </c>
      <c r="BB103" s="160"/>
      <c r="BC103" s="146"/>
    </row>
    <row r="104" spans="1:55" ht="21.75" customHeight="1" thickTop="1">
      <c r="A104" s="825"/>
      <c r="B104" s="826"/>
      <c r="C104" s="827"/>
      <c r="D104" s="152"/>
      <c r="E104" s="812" t="s">
        <v>256</v>
      </c>
      <c r="F104" s="813"/>
      <c r="G104" s="813"/>
      <c r="H104" s="814"/>
      <c r="I104" s="814"/>
      <c r="J104" s="814"/>
      <c r="K104" s="814"/>
      <c r="L104" s="814"/>
      <c r="M104" s="814"/>
      <c r="N104" s="815"/>
      <c r="O104" s="160"/>
      <c r="P104" s="816" t="s">
        <v>256</v>
      </c>
      <c r="Q104" s="817"/>
      <c r="R104" s="817"/>
      <c r="S104" s="818"/>
      <c r="T104" s="818"/>
      <c r="U104" s="818"/>
      <c r="V104" s="818"/>
      <c r="W104" s="818"/>
      <c r="X104" s="818"/>
      <c r="Y104" s="819"/>
      <c r="Z104" s="160"/>
      <c r="AA104"/>
      <c r="AC104" s="825"/>
      <c r="AD104" s="826"/>
      <c r="AE104" s="827"/>
      <c r="AF104" s="152"/>
      <c r="AG104" s="812" t="s">
        <v>256</v>
      </c>
      <c r="AH104" s="813"/>
      <c r="AI104" s="813"/>
      <c r="AJ104" s="814"/>
      <c r="AK104" s="814"/>
      <c r="AL104" s="814"/>
      <c r="AM104" s="814"/>
      <c r="AN104" s="814"/>
      <c r="AO104" s="814"/>
      <c r="AP104" s="815"/>
      <c r="AQ104" s="160"/>
      <c r="AR104" s="816" t="s">
        <v>256</v>
      </c>
      <c r="AS104" s="817"/>
      <c r="AT104" s="817"/>
      <c r="AU104" s="818"/>
      <c r="AV104" s="818"/>
      <c r="AW104" s="818"/>
      <c r="AX104" s="818"/>
      <c r="AY104" s="818"/>
      <c r="AZ104" s="818"/>
      <c r="BA104" s="819"/>
      <c r="BB104" s="160"/>
      <c r="BC104" s="146"/>
    </row>
    <row r="105" spans="1:55" ht="21.75" customHeight="1">
      <c r="A105" s="825"/>
      <c r="B105" s="826"/>
      <c r="C105" s="827"/>
      <c r="D105" s="155"/>
      <c r="E105" s="329" t="s">
        <v>473</v>
      </c>
      <c r="F105" s="330"/>
      <c r="G105" s="331" t="s">
        <v>474</v>
      </c>
      <c r="H105" s="332"/>
      <c r="I105" s="333">
        <f>F105*H105</f>
        <v>0</v>
      </c>
      <c r="J105" s="334" t="s">
        <v>473</v>
      </c>
      <c r="K105" s="330"/>
      <c r="L105" s="335" t="s">
        <v>474</v>
      </c>
      <c r="M105" s="336"/>
      <c r="N105" s="337">
        <f>K105*M105</f>
        <v>0</v>
      </c>
      <c r="O105" s="160"/>
      <c r="P105" s="329" t="s">
        <v>473</v>
      </c>
      <c r="Q105" s="330"/>
      <c r="R105" s="331" t="s">
        <v>474</v>
      </c>
      <c r="S105" s="332"/>
      <c r="T105" s="333">
        <f>Q105*S105</f>
        <v>0</v>
      </c>
      <c r="U105" s="334" t="s">
        <v>473</v>
      </c>
      <c r="V105" s="330"/>
      <c r="W105" s="335" t="s">
        <v>474</v>
      </c>
      <c r="X105" s="336"/>
      <c r="Y105" s="337">
        <f>V105*X105</f>
        <v>0</v>
      </c>
      <c r="Z105" s="160"/>
      <c r="AA105"/>
      <c r="AC105" s="825"/>
      <c r="AD105" s="826"/>
      <c r="AE105" s="827"/>
      <c r="AF105" s="155"/>
      <c r="AG105" s="329" t="s">
        <v>473</v>
      </c>
      <c r="AH105" s="330"/>
      <c r="AI105" s="331" t="s">
        <v>474</v>
      </c>
      <c r="AJ105" s="332"/>
      <c r="AK105" s="333">
        <f>AH105*AJ105</f>
        <v>0</v>
      </c>
      <c r="AL105" s="334" t="s">
        <v>473</v>
      </c>
      <c r="AM105" s="330"/>
      <c r="AN105" s="335" t="s">
        <v>474</v>
      </c>
      <c r="AO105" s="336"/>
      <c r="AP105" s="337">
        <f>AM105*AO105</f>
        <v>0</v>
      </c>
      <c r="AQ105" s="160"/>
      <c r="AR105" s="329" t="s">
        <v>473</v>
      </c>
      <c r="AS105" s="330"/>
      <c r="AT105" s="331" t="s">
        <v>474</v>
      </c>
      <c r="AU105" s="332"/>
      <c r="AV105" s="333">
        <f>AS105*AU105</f>
        <v>0</v>
      </c>
      <c r="AW105" s="334" t="s">
        <v>473</v>
      </c>
      <c r="AX105" s="330"/>
      <c r="AY105" s="335" t="s">
        <v>474</v>
      </c>
      <c r="AZ105" s="336"/>
      <c r="BA105" s="337">
        <f>AX105*AZ105</f>
        <v>0</v>
      </c>
      <c r="BB105" s="160"/>
      <c r="BC105" s="146"/>
    </row>
    <row r="106" spans="1:55" ht="21.75" customHeight="1" thickBot="1">
      <c r="A106" s="825"/>
      <c r="B106" s="826"/>
      <c r="C106" s="827"/>
      <c r="D106" s="155"/>
      <c r="E106" s="338" t="s">
        <v>473</v>
      </c>
      <c r="F106" s="339"/>
      <c r="G106" s="340" t="s">
        <v>474</v>
      </c>
      <c r="H106" s="350"/>
      <c r="I106" s="341">
        <f>F106*H106</f>
        <v>0</v>
      </c>
      <c r="J106" s="342" t="s">
        <v>473</v>
      </c>
      <c r="K106" s="339"/>
      <c r="L106" s="343" t="s">
        <v>474</v>
      </c>
      <c r="M106" s="344"/>
      <c r="N106" s="345">
        <f>K106*M106</f>
        <v>0</v>
      </c>
      <c r="O106" s="160"/>
      <c r="P106" s="338" t="s">
        <v>473</v>
      </c>
      <c r="Q106" s="339"/>
      <c r="R106" s="340" t="s">
        <v>474</v>
      </c>
      <c r="S106" s="350"/>
      <c r="T106" s="341">
        <f>Q106*S106</f>
        <v>0</v>
      </c>
      <c r="U106" s="342" t="s">
        <v>473</v>
      </c>
      <c r="V106" s="339"/>
      <c r="W106" s="343" t="s">
        <v>474</v>
      </c>
      <c r="X106" s="344"/>
      <c r="Y106" s="345">
        <f>V106*X106</f>
        <v>0</v>
      </c>
      <c r="Z106" s="160"/>
      <c r="AA106"/>
      <c r="AC106" s="825"/>
      <c r="AD106" s="826"/>
      <c r="AE106" s="827"/>
      <c r="AF106" s="155"/>
      <c r="AG106" s="338" t="s">
        <v>473</v>
      </c>
      <c r="AH106" s="339"/>
      <c r="AI106" s="340" t="s">
        <v>474</v>
      </c>
      <c r="AJ106" s="350"/>
      <c r="AK106" s="341">
        <f>AH106*AJ106</f>
        <v>0</v>
      </c>
      <c r="AL106" s="342" t="s">
        <v>473</v>
      </c>
      <c r="AM106" s="339"/>
      <c r="AN106" s="343" t="s">
        <v>474</v>
      </c>
      <c r="AO106" s="344"/>
      <c r="AP106" s="345">
        <f>AM106*AO106</f>
        <v>0</v>
      </c>
      <c r="AQ106" s="160"/>
      <c r="AR106" s="338" t="s">
        <v>473</v>
      </c>
      <c r="AS106" s="339"/>
      <c r="AT106" s="340" t="s">
        <v>474</v>
      </c>
      <c r="AU106" s="350"/>
      <c r="AV106" s="341">
        <f>AS106*AU106</f>
        <v>0</v>
      </c>
      <c r="AW106" s="342" t="s">
        <v>473</v>
      </c>
      <c r="AX106" s="339"/>
      <c r="AY106" s="343" t="s">
        <v>474</v>
      </c>
      <c r="AZ106" s="344"/>
      <c r="BA106" s="345">
        <f>AX106*AZ106</f>
        <v>0</v>
      </c>
      <c r="BB106" s="160"/>
      <c r="BC106" s="146"/>
    </row>
    <row r="107" spans="1:55" ht="21.75" customHeight="1" thickTop="1">
      <c r="A107" s="825"/>
      <c r="B107" s="826"/>
      <c r="C107" s="827"/>
      <c r="D107" s="152"/>
      <c r="E107" s="812" t="s">
        <v>256</v>
      </c>
      <c r="F107" s="813"/>
      <c r="G107" s="813"/>
      <c r="H107" s="814"/>
      <c r="I107" s="814"/>
      <c r="J107" s="814"/>
      <c r="K107" s="814"/>
      <c r="L107" s="814"/>
      <c r="M107" s="814"/>
      <c r="N107" s="815"/>
      <c r="O107" s="160"/>
      <c r="P107" s="816" t="s">
        <v>256</v>
      </c>
      <c r="Q107" s="817"/>
      <c r="R107" s="817"/>
      <c r="S107" s="818"/>
      <c r="T107" s="818"/>
      <c r="U107" s="818"/>
      <c r="V107" s="818"/>
      <c r="W107" s="818"/>
      <c r="X107" s="818"/>
      <c r="Y107" s="819"/>
      <c r="Z107" s="160"/>
      <c r="AA107"/>
      <c r="AC107" s="825"/>
      <c r="AD107" s="826"/>
      <c r="AE107" s="827"/>
      <c r="AF107" s="152"/>
      <c r="AG107" s="812" t="s">
        <v>256</v>
      </c>
      <c r="AH107" s="813"/>
      <c r="AI107" s="813"/>
      <c r="AJ107" s="814"/>
      <c r="AK107" s="814"/>
      <c r="AL107" s="814"/>
      <c r="AM107" s="814"/>
      <c r="AN107" s="814"/>
      <c r="AO107" s="814"/>
      <c r="AP107" s="815"/>
      <c r="AQ107" s="160"/>
      <c r="AR107" s="816" t="s">
        <v>256</v>
      </c>
      <c r="AS107" s="817"/>
      <c r="AT107" s="817"/>
      <c r="AU107" s="818"/>
      <c r="AV107" s="818"/>
      <c r="AW107" s="818"/>
      <c r="AX107" s="818"/>
      <c r="AY107" s="818"/>
      <c r="AZ107" s="818"/>
      <c r="BA107" s="819"/>
      <c r="BB107" s="160"/>
      <c r="BC107" s="146"/>
    </row>
    <row r="108" spans="1:55" ht="21.75" customHeight="1">
      <c r="A108" s="825"/>
      <c r="B108" s="826"/>
      <c r="C108" s="827"/>
      <c r="D108" s="155"/>
      <c r="E108" s="329" t="s">
        <v>473</v>
      </c>
      <c r="F108" s="330"/>
      <c r="G108" s="331" t="s">
        <v>474</v>
      </c>
      <c r="H108" s="332"/>
      <c r="I108" s="333">
        <f>F108*H108</f>
        <v>0</v>
      </c>
      <c r="J108" s="334" t="s">
        <v>473</v>
      </c>
      <c r="K108" s="330"/>
      <c r="L108" s="335" t="s">
        <v>474</v>
      </c>
      <c r="M108" s="336"/>
      <c r="N108" s="337">
        <f>K108*M108</f>
        <v>0</v>
      </c>
      <c r="O108" s="160"/>
      <c r="P108" s="329" t="s">
        <v>473</v>
      </c>
      <c r="Q108" s="330"/>
      <c r="R108" s="331" t="s">
        <v>474</v>
      </c>
      <c r="S108" s="332"/>
      <c r="T108" s="333">
        <f>Q108*S108</f>
        <v>0</v>
      </c>
      <c r="U108" s="334" t="s">
        <v>473</v>
      </c>
      <c r="V108" s="330"/>
      <c r="W108" s="335" t="s">
        <v>474</v>
      </c>
      <c r="X108" s="336"/>
      <c r="Y108" s="337">
        <f>V108*X108</f>
        <v>0</v>
      </c>
      <c r="Z108" s="160"/>
      <c r="AA108"/>
      <c r="AC108" s="825"/>
      <c r="AD108" s="826"/>
      <c r="AE108" s="827"/>
      <c r="AF108" s="155"/>
      <c r="AG108" s="329" t="s">
        <v>473</v>
      </c>
      <c r="AH108" s="330"/>
      <c r="AI108" s="331" t="s">
        <v>474</v>
      </c>
      <c r="AJ108" s="332"/>
      <c r="AK108" s="333">
        <f>AH108*AJ108</f>
        <v>0</v>
      </c>
      <c r="AL108" s="334" t="s">
        <v>473</v>
      </c>
      <c r="AM108" s="330"/>
      <c r="AN108" s="335" t="s">
        <v>474</v>
      </c>
      <c r="AO108" s="336"/>
      <c r="AP108" s="337">
        <f>AM108*AO108</f>
        <v>0</v>
      </c>
      <c r="AQ108" s="160"/>
      <c r="AR108" s="329" t="s">
        <v>473</v>
      </c>
      <c r="AS108" s="330"/>
      <c r="AT108" s="331" t="s">
        <v>474</v>
      </c>
      <c r="AU108" s="332"/>
      <c r="AV108" s="333">
        <f>AS108*AU108</f>
        <v>0</v>
      </c>
      <c r="AW108" s="334" t="s">
        <v>473</v>
      </c>
      <c r="AX108" s="330"/>
      <c r="AY108" s="335" t="s">
        <v>474</v>
      </c>
      <c r="AZ108" s="336"/>
      <c r="BA108" s="337">
        <f>AX108*AZ108</f>
        <v>0</v>
      </c>
      <c r="BB108" s="160"/>
      <c r="BC108" s="146"/>
    </row>
    <row r="109" spans="1:55" ht="22.5" customHeight="1" thickBot="1">
      <c r="A109" s="828"/>
      <c r="B109" s="829"/>
      <c r="C109" s="830"/>
      <c r="D109" s="155"/>
      <c r="E109" s="338" t="s">
        <v>473</v>
      </c>
      <c r="F109" s="339"/>
      <c r="G109" s="340" t="s">
        <v>474</v>
      </c>
      <c r="H109" s="350"/>
      <c r="I109" s="341">
        <f>F109*H109</f>
        <v>0</v>
      </c>
      <c r="J109" s="342" t="s">
        <v>473</v>
      </c>
      <c r="K109" s="339"/>
      <c r="L109" s="343" t="s">
        <v>474</v>
      </c>
      <c r="M109" s="344"/>
      <c r="N109" s="345">
        <f>K109*M109</f>
        <v>0</v>
      </c>
      <c r="O109" s="160"/>
      <c r="P109" s="338" t="s">
        <v>473</v>
      </c>
      <c r="Q109" s="339"/>
      <c r="R109" s="340" t="s">
        <v>474</v>
      </c>
      <c r="S109" s="350"/>
      <c r="T109" s="341">
        <f>Q109*S109</f>
        <v>0</v>
      </c>
      <c r="U109" s="342" t="s">
        <v>473</v>
      </c>
      <c r="V109" s="339"/>
      <c r="W109" s="343" t="s">
        <v>474</v>
      </c>
      <c r="X109" s="344"/>
      <c r="Y109" s="345">
        <f>V109*X109</f>
        <v>0</v>
      </c>
      <c r="Z109" s="172"/>
      <c r="AA109"/>
      <c r="AC109" s="828"/>
      <c r="AD109" s="829"/>
      <c r="AE109" s="830"/>
      <c r="AF109" s="155"/>
      <c r="AG109" s="338" t="s">
        <v>473</v>
      </c>
      <c r="AH109" s="339"/>
      <c r="AI109" s="340" t="s">
        <v>474</v>
      </c>
      <c r="AJ109" s="350"/>
      <c r="AK109" s="341">
        <f>AH109*AJ109</f>
        <v>0</v>
      </c>
      <c r="AL109" s="342" t="s">
        <v>473</v>
      </c>
      <c r="AM109" s="339"/>
      <c r="AN109" s="343" t="s">
        <v>474</v>
      </c>
      <c r="AO109" s="344"/>
      <c r="AP109" s="345">
        <f>AM109*AO109</f>
        <v>0</v>
      </c>
      <c r="AQ109" s="160"/>
      <c r="AR109" s="338" t="s">
        <v>473</v>
      </c>
      <c r="AS109" s="339"/>
      <c r="AT109" s="340" t="s">
        <v>474</v>
      </c>
      <c r="AU109" s="350"/>
      <c r="AV109" s="341">
        <f>AS109*AU109</f>
        <v>0</v>
      </c>
      <c r="AW109" s="342" t="s">
        <v>473</v>
      </c>
      <c r="AX109" s="339"/>
      <c r="AY109" s="343" t="s">
        <v>474</v>
      </c>
      <c r="AZ109" s="344"/>
      <c r="BA109" s="345">
        <f>AX109*AZ109</f>
        <v>0</v>
      </c>
      <c r="BB109" s="172"/>
      <c r="BC109" s="146"/>
    </row>
    <row r="110" spans="1:55" ht="11.25" customHeight="1" thickBot="1">
      <c r="A110" s="168"/>
      <c r="B110" s="169"/>
      <c r="C110" s="170"/>
      <c r="D110" s="170"/>
      <c r="E110" s="170"/>
      <c r="F110" s="170"/>
      <c r="G110" s="170"/>
      <c r="H110" s="171"/>
      <c r="I110" s="171"/>
      <c r="J110" s="170"/>
      <c r="K110" s="170"/>
      <c r="L110" s="170"/>
      <c r="M110" s="170"/>
      <c r="N110" s="171"/>
      <c r="O110" s="171"/>
      <c r="P110" s="170"/>
      <c r="Q110" s="170"/>
      <c r="R110" s="171"/>
      <c r="S110" s="171"/>
      <c r="T110" s="170"/>
      <c r="U110" s="170"/>
      <c r="V110" s="170"/>
      <c r="W110" s="170"/>
      <c r="X110" s="170"/>
      <c r="Y110" s="171"/>
      <c r="Z110" s="172"/>
      <c r="AA110"/>
      <c r="AC110" s="168"/>
      <c r="AD110" s="169"/>
      <c r="AE110" s="170"/>
      <c r="AF110" s="170"/>
      <c r="AG110" s="170"/>
      <c r="AH110" s="170"/>
      <c r="AI110" s="170"/>
      <c r="AJ110" s="171"/>
      <c r="AK110" s="171"/>
      <c r="AL110" s="170"/>
      <c r="AM110" s="170"/>
      <c r="AN110" s="170"/>
      <c r="AO110" s="170"/>
      <c r="AP110" s="171"/>
      <c r="AQ110" s="171"/>
      <c r="AR110" s="170"/>
      <c r="AS110" s="170"/>
      <c r="AT110" s="171"/>
      <c r="AU110" s="171"/>
      <c r="AV110" s="170"/>
      <c r="AW110" s="170"/>
      <c r="AX110" s="170"/>
      <c r="AY110" s="170"/>
      <c r="AZ110" s="170"/>
      <c r="BA110" s="171"/>
      <c r="BB110" s="172"/>
      <c r="BC110" s="146"/>
    </row>
    <row r="111" spans="1:55" ht="32.25" customHeight="1">
      <c r="A111" s="855" t="s">
        <v>757</v>
      </c>
      <c r="B111" s="856"/>
      <c r="C111" s="856"/>
      <c r="D111" s="856"/>
      <c r="E111" s="856"/>
      <c r="F111" s="856"/>
      <c r="G111" s="856"/>
      <c r="H111" s="856"/>
      <c r="I111" s="856"/>
      <c r="J111" s="856"/>
      <c r="K111" s="857"/>
      <c r="L111" s="858" t="s">
        <v>451</v>
      </c>
      <c r="M111" s="859"/>
      <c r="N111" s="859"/>
      <c r="O111" s="859"/>
      <c r="P111" s="860"/>
      <c r="Q111" s="861" t="s">
        <v>475</v>
      </c>
      <c r="R111" s="861"/>
      <c r="S111" s="861"/>
      <c r="T111" s="861"/>
      <c r="U111" s="861"/>
      <c r="V111" s="861"/>
      <c r="W111" s="861"/>
      <c r="X111" s="861"/>
      <c r="Y111" s="862"/>
      <c r="Z111" s="173"/>
      <c r="AA111"/>
      <c r="AC111" s="855" t="s">
        <v>757</v>
      </c>
      <c r="AD111" s="856"/>
      <c r="AE111" s="856"/>
      <c r="AF111" s="856"/>
      <c r="AG111" s="856"/>
      <c r="AH111" s="856"/>
      <c r="AI111" s="856"/>
      <c r="AJ111" s="856"/>
      <c r="AK111" s="856"/>
      <c r="AL111" s="856"/>
      <c r="AM111" s="857"/>
      <c r="AN111" s="858" t="s">
        <v>451</v>
      </c>
      <c r="AO111" s="859"/>
      <c r="AP111" s="859"/>
      <c r="AQ111" s="859"/>
      <c r="AR111" s="860"/>
      <c r="AS111" s="861" t="s">
        <v>475</v>
      </c>
      <c r="AT111" s="861"/>
      <c r="AU111" s="861"/>
      <c r="AV111" s="861"/>
      <c r="AW111" s="861"/>
      <c r="AX111" s="861"/>
      <c r="AY111" s="861"/>
      <c r="AZ111" s="861"/>
      <c r="BA111" s="862"/>
      <c r="BB111" s="173"/>
      <c r="BC111" s="146"/>
    </row>
    <row r="112" spans="1:55" ht="21.75" customHeight="1">
      <c r="A112" s="174"/>
      <c r="B112" s="324" t="str">
        <f>B54</f>
        <v>□</v>
      </c>
      <c r="C112" s="926" t="s">
        <v>386</v>
      </c>
      <c r="D112" s="926"/>
      <c r="E112" s="926"/>
      <c r="F112" s="320" t="str">
        <f>F54</f>
        <v>□</v>
      </c>
      <c r="G112" s="926" t="s">
        <v>477</v>
      </c>
      <c r="H112" s="926"/>
      <c r="I112" s="934">
        <f>I54</f>
        <v>0</v>
      </c>
      <c r="J112" s="935"/>
      <c r="K112" s="346" t="s">
        <v>478</v>
      </c>
      <c r="L112" s="321" t="str">
        <f>L54</f>
        <v>□</v>
      </c>
      <c r="M112" s="926" t="s">
        <v>139</v>
      </c>
      <c r="N112" s="926"/>
      <c r="O112" s="926"/>
      <c r="P112" s="936"/>
      <c r="Q112" s="937">
        <f>Q54</f>
        <v>0</v>
      </c>
      <c r="R112" s="937"/>
      <c r="S112" s="937"/>
      <c r="T112" s="937"/>
      <c r="U112" s="937"/>
      <c r="V112" s="937"/>
      <c r="W112" s="937"/>
      <c r="X112" s="937"/>
      <c r="Y112" s="938"/>
      <c r="Z112" s="175"/>
      <c r="AA112"/>
      <c r="AC112" s="174"/>
      <c r="AD112" s="324" t="s">
        <v>420</v>
      </c>
      <c r="AE112" s="926" t="s">
        <v>482</v>
      </c>
      <c r="AF112" s="926"/>
      <c r="AG112" s="926"/>
      <c r="AH112" s="320" t="s">
        <v>420</v>
      </c>
      <c r="AI112" s="926" t="s">
        <v>483</v>
      </c>
      <c r="AJ112" s="926"/>
      <c r="AK112" s="934"/>
      <c r="AL112" s="935"/>
      <c r="AM112" s="346" t="s">
        <v>484</v>
      </c>
      <c r="AN112" s="321" t="s">
        <v>420</v>
      </c>
      <c r="AO112" s="926" t="s">
        <v>139</v>
      </c>
      <c r="AP112" s="926"/>
      <c r="AQ112" s="926"/>
      <c r="AR112" s="936"/>
      <c r="AS112" s="937"/>
      <c r="AT112" s="937"/>
      <c r="AU112" s="937"/>
      <c r="AV112" s="937"/>
      <c r="AW112" s="937"/>
      <c r="AX112" s="937"/>
      <c r="AY112" s="937"/>
      <c r="AZ112" s="937"/>
      <c r="BA112" s="938"/>
      <c r="BB112" s="175"/>
      <c r="BC112" s="146"/>
    </row>
    <row r="113" spans="1:55" ht="21.75" customHeight="1" thickBot="1">
      <c r="A113" s="927" t="s">
        <v>480</v>
      </c>
      <c r="B113" s="928"/>
      <c r="C113" s="928"/>
      <c r="D113" s="928"/>
      <c r="E113" s="928"/>
      <c r="F113" s="928"/>
      <c r="G113" s="928"/>
      <c r="H113" s="928"/>
      <c r="I113" s="928"/>
      <c r="J113" s="928"/>
      <c r="K113" s="929"/>
      <c r="L113" s="322" t="str">
        <f>L55</f>
        <v>□</v>
      </c>
      <c r="M113" s="930" t="s">
        <v>264</v>
      </c>
      <c r="N113" s="930"/>
      <c r="O113" s="930"/>
      <c r="P113" s="931"/>
      <c r="Q113" s="939"/>
      <c r="R113" s="939"/>
      <c r="S113" s="939"/>
      <c r="T113" s="939"/>
      <c r="U113" s="939"/>
      <c r="V113" s="939"/>
      <c r="W113" s="939"/>
      <c r="X113" s="939"/>
      <c r="Y113" s="940"/>
      <c r="Z113" s="175"/>
      <c r="AA113"/>
      <c r="AC113" s="927" t="s">
        <v>485</v>
      </c>
      <c r="AD113" s="928"/>
      <c r="AE113" s="928"/>
      <c r="AF113" s="928"/>
      <c r="AG113" s="928"/>
      <c r="AH113" s="928"/>
      <c r="AI113" s="928"/>
      <c r="AJ113" s="928"/>
      <c r="AK113" s="928"/>
      <c r="AL113" s="928"/>
      <c r="AM113" s="929"/>
      <c r="AN113" s="322" t="s">
        <v>420</v>
      </c>
      <c r="AO113" s="930" t="s">
        <v>264</v>
      </c>
      <c r="AP113" s="930"/>
      <c r="AQ113" s="930"/>
      <c r="AR113" s="931"/>
      <c r="AS113" s="939"/>
      <c r="AT113" s="939"/>
      <c r="AU113" s="939"/>
      <c r="AV113" s="939"/>
      <c r="AW113" s="939"/>
      <c r="AX113" s="939"/>
      <c r="AY113" s="939"/>
      <c r="AZ113" s="939"/>
      <c r="BA113" s="940"/>
      <c r="BB113" s="175"/>
      <c r="BC113" s="146"/>
    </row>
    <row r="114" spans="1:55" ht="22.5" customHeight="1">
      <c r="A114" s="176" t="s">
        <v>375</v>
      </c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7"/>
      <c r="AC114" s="176" t="s">
        <v>375</v>
      </c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7"/>
      <c r="BC114" s="178"/>
    </row>
    <row r="115" spans="1:55" ht="22.5" customHeight="1">
      <c r="A115" s="177" t="s">
        <v>758</v>
      </c>
      <c r="AC115" s="177" t="s">
        <v>758</v>
      </c>
      <c r="BC115" s="146"/>
    </row>
    <row r="116" spans="1:55" ht="22.5" customHeight="1">
      <c r="A116" s="177" t="s">
        <v>759</v>
      </c>
      <c r="AC116" s="177" t="s">
        <v>759</v>
      </c>
      <c r="BC116" s="146"/>
    </row>
    <row r="117" spans="1:55" ht="30.75">
      <c r="A117" s="872" t="s">
        <v>690</v>
      </c>
      <c r="B117" s="872"/>
      <c r="C117" s="872"/>
      <c r="D117" s="872"/>
      <c r="E117" s="872"/>
      <c r="F117" s="872"/>
      <c r="G117" s="872"/>
      <c r="H117" s="872"/>
      <c r="I117" s="872"/>
      <c r="J117" s="872"/>
      <c r="K117" s="872"/>
      <c r="L117" s="872"/>
      <c r="M117" s="872"/>
      <c r="N117" s="872"/>
      <c r="O117" s="872"/>
      <c r="P117" s="872"/>
      <c r="Q117" s="872"/>
      <c r="R117" s="872"/>
      <c r="S117" s="428">
        <f>S59</f>
        <v>0</v>
      </c>
      <c r="T117" s="428"/>
      <c r="U117" s="428"/>
      <c r="V117" s="428"/>
      <c r="W117" s="428"/>
      <c r="X117" s="428"/>
      <c r="Y117" s="428"/>
      <c r="Z117" s="323"/>
      <c r="AB117" s="146"/>
      <c r="AC117" s="872" t="s">
        <v>690</v>
      </c>
      <c r="AD117" s="872"/>
      <c r="AE117" s="872"/>
      <c r="AF117" s="872"/>
      <c r="AG117" s="872"/>
      <c r="AH117" s="872"/>
      <c r="AI117" s="872"/>
      <c r="AJ117" s="872"/>
      <c r="AK117" s="872"/>
      <c r="AL117" s="872"/>
      <c r="AM117" s="872"/>
      <c r="AN117" s="872"/>
      <c r="AO117" s="872"/>
      <c r="AP117" s="872"/>
      <c r="AQ117" s="872"/>
      <c r="AR117" s="872"/>
      <c r="AS117" s="872"/>
      <c r="AT117" s="872"/>
      <c r="AU117" s="809" t="str">
        <f>AU59</f>
        <v>金峰少年自然の家</v>
      </c>
      <c r="AV117" s="809"/>
      <c r="AW117" s="809"/>
      <c r="AX117" s="809"/>
      <c r="AY117" s="809"/>
      <c r="AZ117" s="809"/>
      <c r="BA117" s="809"/>
      <c r="BB117" s="323"/>
      <c r="BC117" s="146"/>
    </row>
    <row r="118" spans="1:55" ht="27" customHeight="1" thickBot="1">
      <c r="A118" s="808" t="s">
        <v>248</v>
      </c>
      <c r="B118" s="808"/>
      <c r="C118" s="808"/>
      <c r="D118" s="808"/>
      <c r="E118" s="808"/>
      <c r="F118" s="808"/>
      <c r="G118" s="808"/>
      <c r="H118" s="808"/>
      <c r="I118" s="808"/>
      <c r="J118" s="808"/>
      <c r="K118" s="808"/>
      <c r="L118" s="808"/>
      <c r="M118" s="808"/>
      <c r="N118" s="808"/>
      <c r="O118" s="808"/>
      <c r="P118" s="808"/>
      <c r="Q118" s="808"/>
      <c r="R118" s="427"/>
      <c r="S118" s="809" t="str">
        <f>S60</f>
        <v>金峰少年自然の家</v>
      </c>
      <c r="T118" s="809"/>
      <c r="U118" s="809"/>
      <c r="V118" s="809"/>
      <c r="W118" s="809"/>
      <c r="X118" s="809"/>
      <c r="Y118" s="809"/>
      <c r="Z118" s="147"/>
      <c r="AA118"/>
      <c r="AB118" s="146"/>
      <c r="AC118" s="808" t="s">
        <v>248</v>
      </c>
      <c r="AD118" s="808"/>
      <c r="AE118" s="808"/>
      <c r="AF118" s="808"/>
      <c r="AG118" s="808"/>
      <c r="AH118" s="808"/>
      <c r="AI118" s="808"/>
      <c r="AJ118" s="808"/>
      <c r="AK118" s="808"/>
      <c r="AL118" s="808"/>
      <c r="AM118" s="808"/>
      <c r="AN118" s="808"/>
      <c r="AO118" s="808"/>
      <c r="AP118" s="808"/>
      <c r="AQ118" s="808"/>
      <c r="AR118" s="808"/>
      <c r="AS118" s="808"/>
      <c r="AT118" s="808"/>
      <c r="AU118" s="808"/>
      <c r="AV118" s="808"/>
      <c r="AW118" s="808"/>
      <c r="AX118" s="808"/>
      <c r="AY118" s="808"/>
      <c r="AZ118" s="808"/>
      <c r="BA118" s="808"/>
      <c r="BB118" s="147"/>
      <c r="BC118" s="146"/>
    </row>
    <row r="119" spans="1:55" ht="33" customHeight="1" thickBot="1">
      <c r="A119" s="837" t="s">
        <v>249</v>
      </c>
      <c r="B119" s="838"/>
      <c r="C119" s="839"/>
      <c r="D119" s="887">
        <f>D61</f>
        <v>0</v>
      </c>
      <c r="E119" s="888"/>
      <c r="F119" s="888"/>
      <c r="G119" s="888"/>
      <c r="H119" s="888"/>
      <c r="I119" s="888"/>
      <c r="J119" s="889"/>
      <c r="K119" s="837" t="s">
        <v>250</v>
      </c>
      <c r="L119" s="839"/>
      <c r="M119" s="866">
        <f>M61</f>
        <v>0</v>
      </c>
      <c r="N119" s="867"/>
      <c r="O119" s="867"/>
      <c r="P119" s="867"/>
      <c r="Q119" s="868"/>
      <c r="R119" s="837" t="s">
        <v>251</v>
      </c>
      <c r="S119" s="839"/>
      <c r="T119" s="869">
        <f>T61</f>
        <v>0</v>
      </c>
      <c r="U119" s="870"/>
      <c r="V119" s="870"/>
      <c r="W119" s="870"/>
      <c r="X119" s="870"/>
      <c r="Y119" s="871"/>
      <c r="Z119" s="148"/>
      <c r="AA119"/>
      <c r="AB119" s="146"/>
      <c r="AC119" s="837" t="s">
        <v>249</v>
      </c>
      <c r="AD119" s="838"/>
      <c r="AE119" s="839"/>
      <c r="AF119" s="887" t="str">
        <f>AF61</f>
        <v>金峰小学校</v>
      </c>
      <c r="AG119" s="888"/>
      <c r="AH119" s="888"/>
      <c r="AI119" s="888"/>
      <c r="AJ119" s="888"/>
      <c r="AK119" s="888"/>
      <c r="AL119" s="889"/>
      <c r="AM119" s="837" t="s">
        <v>250</v>
      </c>
      <c r="AN119" s="839"/>
      <c r="AO119" s="866" t="str">
        <f>AO61</f>
        <v>山形　花子</v>
      </c>
      <c r="AP119" s="867"/>
      <c r="AQ119" s="867"/>
      <c r="AR119" s="867"/>
      <c r="AS119" s="868"/>
      <c r="AT119" s="837" t="s">
        <v>251</v>
      </c>
      <c r="AU119" s="839"/>
      <c r="AV119" s="869">
        <f>AV61</f>
        <v>45402</v>
      </c>
      <c r="AW119" s="870"/>
      <c r="AX119" s="870"/>
      <c r="AY119" s="870"/>
      <c r="AZ119" s="870"/>
      <c r="BA119" s="871"/>
      <c r="BB119" s="148"/>
      <c r="BC119" s="146"/>
    </row>
    <row r="120" spans="1:55" ht="10.5" customHeight="1" thickBot="1">
      <c r="A120" s="149"/>
      <c r="B120" s="149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1"/>
      <c r="Q120" s="151"/>
      <c r="R120" s="150"/>
      <c r="S120" s="150"/>
      <c r="T120" s="150"/>
      <c r="U120" s="150"/>
      <c r="V120" s="150"/>
      <c r="W120" s="150"/>
      <c r="X120" s="150"/>
      <c r="Y120" s="150"/>
      <c r="Z120" s="150"/>
      <c r="AA120"/>
      <c r="AB120" s="146"/>
      <c r="AC120" s="149"/>
      <c r="AD120" s="149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1"/>
      <c r="AS120" s="151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46"/>
    </row>
    <row r="121" spans="1:55" ht="25.5" customHeight="1" thickBot="1">
      <c r="A121" s="941" t="s">
        <v>456</v>
      </c>
      <c r="B121" s="942"/>
      <c r="C121" s="943"/>
      <c r="D121" s="152"/>
      <c r="E121" s="820" t="s">
        <v>270</v>
      </c>
      <c r="F121" s="821"/>
      <c r="G121" s="821" t="str">
        <f>IF(基本情報!$Q$5&lt;=基本情報!$F$5+3,"",基本情報!$F$5+4)</f>
        <v/>
      </c>
      <c r="H121" s="821"/>
      <c r="I121" s="821"/>
      <c r="J121" s="821"/>
      <c r="K121" s="821"/>
      <c r="L121" s="821"/>
      <c r="M121" s="821"/>
      <c r="N121" s="833"/>
      <c r="O121" s="153"/>
      <c r="P121" s="820" t="s">
        <v>271</v>
      </c>
      <c r="Q121" s="821"/>
      <c r="R121" s="821" t="str">
        <f>IF(基本情報!$Q$5&lt;=基本情報!$F$5+4,"",基本情報!$F$5+5)</f>
        <v/>
      </c>
      <c r="S121" s="821"/>
      <c r="T121" s="821"/>
      <c r="U121" s="821"/>
      <c r="V121" s="821"/>
      <c r="W121" s="821"/>
      <c r="X121" s="821"/>
      <c r="Y121" s="833"/>
      <c r="Z121" s="153"/>
      <c r="AB121" s="146"/>
      <c r="AC121" s="834" t="s">
        <v>456</v>
      </c>
      <c r="AD121" s="835"/>
      <c r="AE121" s="836"/>
      <c r="AF121" s="152"/>
      <c r="AG121" s="820" t="s">
        <v>270</v>
      </c>
      <c r="AH121" s="821"/>
      <c r="AI121" s="932" t="str">
        <f>IF(基本情報!$Q$5&lt;=基本情報!$F$5+3,"",基本情報!$F$5+4)</f>
        <v/>
      </c>
      <c r="AJ121" s="932"/>
      <c r="AK121" s="932"/>
      <c r="AL121" s="932"/>
      <c r="AM121" s="932"/>
      <c r="AN121" s="932"/>
      <c r="AO121" s="932"/>
      <c r="AP121" s="933"/>
      <c r="AQ121" s="153"/>
      <c r="AR121" s="820" t="s">
        <v>271</v>
      </c>
      <c r="AS121" s="821"/>
      <c r="AT121" s="932" t="str">
        <f>IF(基本情報!$Q$5&lt;=基本情報!$F$5+4,"",基本情報!$F$5+5)</f>
        <v/>
      </c>
      <c r="AU121" s="932"/>
      <c r="AV121" s="932"/>
      <c r="AW121" s="932"/>
      <c r="AX121" s="932"/>
      <c r="AY121" s="932"/>
      <c r="AZ121" s="932"/>
      <c r="BA121" s="933"/>
      <c r="BB121" s="153"/>
      <c r="BC121" s="146"/>
    </row>
    <row r="122" spans="1:55" ht="25.5" customHeight="1" thickBot="1">
      <c r="A122" s="874" t="s">
        <v>97</v>
      </c>
      <c r="B122" s="853" t="s">
        <v>0</v>
      </c>
      <c r="C122" s="854"/>
      <c r="E122" s="846"/>
      <c r="F122" s="847"/>
      <c r="G122" s="847"/>
      <c r="H122" s="847"/>
      <c r="I122" s="847"/>
      <c r="J122" s="847"/>
      <c r="K122" s="847"/>
      <c r="L122" s="847"/>
      <c r="M122" s="847"/>
      <c r="N122" s="848"/>
      <c r="O122" s="154"/>
      <c r="P122" s="846"/>
      <c r="Q122" s="847"/>
      <c r="R122" s="847"/>
      <c r="S122" s="847"/>
      <c r="T122" s="847"/>
      <c r="U122" s="847"/>
      <c r="V122" s="847"/>
      <c r="W122" s="847"/>
      <c r="X122" s="847"/>
      <c r="Y122" s="848"/>
      <c r="Z122" s="154"/>
      <c r="AB122" s="146"/>
      <c r="AC122" s="881" t="s">
        <v>97</v>
      </c>
      <c r="AD122" s="853" t="s">
        <v>0</v>
      </c>
      <c r="AE122" s="854"/>
      <c r="AG122" s="846"/>
      <c r="AH122" s="847"/>
      <c r="AI122" s="847"/>
      <c r="AJ122" s="847"/>
      <c r="AK122" s="847"/>
      <c r="AL122" s="847"/>
      <c r="AM122" s="847"/>
      <c r="AN122" s="847"/>
      <c r="AO122" s="847"/>
      <c r="AP122" s="848"/>
      <c r="AQ122" s="154"/>
      <c r="AR122" s="846"/>
      <c r="AS122" s="847"/>
      <c r="AT122" s="847"/>
      <c r="AU122" s="847"/>
      <c r="AV122" s="847"/>
      <c r="AW122" s="847"/>
      <c r="AX122" s="847"/>
      <c r="AY122" s="847"/>
      <c r="AZ122" s="847"/>
      <c r="BA122" s="848"/>
      <c r="BB122" s="154"/>
      <c r="BC122" s="146"/>
    </row>
    <row r="123" spans="1:55" ht="25.5" customHeight="1" thickBot="1">
      <c r="A123" s="875"/>
      <c r="B123" s="849" t="s">
        <v>252</v>
      </c>
      <c r="C123" s="850"/>
      <c r="E123" s="810" t="s">
        <v>457</v>
      </c>
      <c r="F123" s="811"/>
      <c r="G123" s="831"/>
      <c r="H123" s="831"/>
      <c r="I123" s="831"/>
      <c r="J123" s="831"/>
      <c r="K123" s="832"/>
      <c r="L123" s="810" t="s">
        <v>458</v>
      </c>
      <c r="M123" s="811"/>
      <c r="N123" s="326"/>
      <c r="O123" s="154"/>
      <c r="P123" s="810" t="s">
        <v>457</v>
      </c>
      <c r="Q123" s="811"/>
      <c r="R123" s="831"/>
      <c r="S123" s="831"/>
      <c r="T123" s="831"/>
      <c r="U123" s="831"/>
      <c r="V123" s="832"/>
      <c r="W123" s="810" t="s">
        <v>458</v>
      </c>
      <c r="X123" s="811"/>
      <c r="Y123" s="326"/>
      <c r="Z123" s="154"/>
      <c r="AB123" s="146"/>
      <c r="AC123" s="882"/>
      <c r="AD123" s="896" t="s">
        <v>252</v>
      </c>
      <c r="AE123" s="897"/>
      <c r="AG123" s="810" t="s">
        <v>457</v>
      </c>
      <c r="AH123" s="811"/>
      <c r="AI123" s="831"/>
      <c r="AJ123" s="831"/>
      <c r="AK123" s="831"/>
      <c r="AL123" s="831"/>
      <c r="AM123" s="832"/>
      <c r="AN123" s="810" t="s">
        <v>458</v>
      </c>
      <c r="AO123" s="811"/>
      <c r="AP123" s="326"/>
      <c r="AQ123" s="154"/>
      <c r="AR123" s="810" t="s">
        <v>457</v>
      </c>
      <c r="AS123" s="811"/>
      <c r="AT123" s="831"/>
      <c r="AU123" s="831"/>
      <c r="AV123" s="831"/>
      <c r="AW123" s="831"/>
      <c r="AX123" s="832"/>
      <c r="AY123" s="810" t="s">
        <v>458</v>
      </c>
      <c r="AZ123" s="811"/>
      <c r="BA123" s="326"/>
      <c r="BB123" s="154"/>
      <c r="BC123" s="146"/>
    </row>
    <row r="124" spans="1:55" ht="25.5" customHeight="1" thickBot="1">
      <c r="A124" s="875"/>
      <c r="B124" s="849"/>
      <c r="C124" s="850"/>
      <c r="D124" s="155"/>
      <c r="E124" s="810" t="s">
        <v>460</v>
      </c>
      <c r="F124" s="811"/>
      <c r="G124" s="831"/>
      <c r="H124" s="831"/>
      <c r="I124" s="831"/>
      <c r="J124" s="831"/>
      <c r="K124" s="832"/>
      <c r="L124" s="810" t="s">
        <v>458</v>
      </c>
      <c r="M124" s="811"/>
      <c r="N124" s="326"/>
      <c r="O124" s="154"/>
      <c r="P124" s="810" t="s">
        <v>460</v>
      </c>
      <c r="Q124" s="811"/>
      <c r="R124" s="831"/>
      <c r="S124" s="831"/>
      <c r="T124" s="831"/>
      <c r="U124" s="831"/>
      <c r="V124" s="832"/>
      <c r="W124" s="810" t="s">
        <v>458</v>
      </c>
      <c r="X124" s="811"/>
      <c r="Y124" s="326"/>
      <c r="Z124" s="154"/>
      <c r="AB124" s="146"/>
      <c r="AC124" s="882"/>
      <c r="AD124" s="896"/>
      <c r="AE124" s="897"/>
      <c r="AF124" s="155"/>
      <c r="AG124" s="810" t="s">
        <v>460</v>
      </c>
      <c r="AH124" s="811"/>
      <c r="AI124" s="831"/>
      <c r="AJ124" s="831"/>
      <c r="AK124" s="831"/>
      <c r="AL124" s="831"/>
      <c r="AM124" s="832"/>
      <c r="AN124" s="810" t="s">
        <v>458</v>
      </c>
      <c r="AO124" s="811"/>
      <c r="AP124" s="326"/>
      <c r="AQ124" s="154"/>
      <c r="AR124" s="810" t="s">
        <v>460</v>
      </c>
      <c r="AS124" s="811"/>
      <c r="AT124" s="831"/>
      <c r="AU124" s="831"/>
      <c r="AV124" s="831"/>
      <c r="AW124" s="831"/>
      <c r="AX124" s="832"/>
      <c r="AY124" s="810" t="s">
        <v>458</v>
      </c>
      <c r="AZ124" s="811"/>
      <c r="BA124" s="326"/>
      <c r="BB124" s="154"/>
      <c r="BC124" s="146"/>
    </row>
    <row r="125" spans="1:55" ht="25.5" customHeight="1" thickBot="1">
      <c r="A125" s="875"/>
      <c r="B125" s="849"/>
      <c r="C125" s="850"/>
      <c r="E125" s="810" t="s">
        <v>461</v>
      </c>
      <c r="F125" s="811"/>
      <c r="G125" s="831"/>
      <c r="H125" s="831"/>
      <c r="I125" s="831"/>
      <c r="J125" s="831"/>
      <c r="K125" s="832"/>
      <c r="L125" s="810" t="s">
        <v>458</v>
      </c>
      <c r="M125" s="811"/>
      <c r="N125" s="326"/>
      <c r="O125" s="154"/>
      <c r="P125" s="810" t="s">
        <v>461</v>
      </c>
      <c r="Q125" s="811"/>
      <c r="R125" s="831"/>
      <c r="S125" s="831"/>
      <c r="T125" s="831"/>
      <c r="U125" s="831"/>
      <c r="V125" s="832"/>
      <c r="W125" s="810" t="s">
        <v>458</v>
      </c>
      <c r="X125" s="811"/>
      <c r="Y125" s="326"/>
      <c r="Z125" s="154"/>
      <c r="AB125" s="146"/>
      <c r="AC125" s="882"/>
      <c r="AD125" s="896"/>
      <c r="AE125" s="897"/>
      <c r="AG125" s="810" t="s">
        <v>461</v>
      </c>
      <c r="AH125" s="811"/>
      <c r="AI125" s="831"/>
      <c r="AJ125" s="831"/>
      <c r="AK125" s="831"/>
      <c r="AL125" s="831"/>
      <c r="AM125" s="832"/>
      <c r="AN125" s="810" t="s">
        <v>458</v>
      </c>
      <c r="AO125" s="811"/>
      <c r="AP125" s="326"/>
      <c r="AQ125" s="154"/>
      <c r="AR125" s="810" t="s">
        <v>461</v>
      </c>
      <c r="AS125" s="811"/>
      <c r="AT125" s="831"/>
      <c r="AU125" s="831"/>
      <c r="AV125" s="831"/>
      <c r="AW125" s="831"/>
      <c r="AX125" s="832"/>
      <c r="AY125" s="810" t="s">
        <v>458</v>
      </c>
      <c r="AZ125" s="811"/>
      <c r="BA125" s="326"/>
      <c r="BB125" s="154"/>
      <c r="BC125" s="146"/>
    </row>
    <row r="126" spans="1:55" ht="25.5" customHeight="1" thickBot="1">
      <c r="A126" s="875"/>
      <c r="B126" s="849"/>
      <c r="C126" s="850"/>
      <c r="D126" s="155"/>
      <c r="E126" s="810" t="s">
        <v>462</v>
      </c>
      <c r="F126" s="811"/>
      <c r="G126" s="831"/>
      <c r="H126" s="831"/>
      <c r="I126" s="831"/>
      <c r="J126" s="831"/>
      <c r="K126" s="832"/>
      <c r="L126" s="810" t="s">
        <v>458</v>
      </c>
      <c r="M126" s="811"/>
      <c r="N126" s="326"/>
      <c r="O126" s="154"/>
      <c r="P126" s="810" t="s">
        <v>462</v>
      </c>
      <c r="Q126" s="811"/>
      <c r="R126" s="831"/>
      <c r="S126" s="831"/>
      <c r="T126" s="831"/>
      <c r="U126" s="831"/>
      <c r="V126" s="832"/>
      <c r="W126" s="810" t="s">
        <v>458</v>
      </c>
      <c r="X126" s="811"/>
      <c r="Y126" s="326"/>
      <c r="Z126" s="154"/>
      <c r="AB126" s="146"/>
      <c r="AC126" s="882"/>
      <c r="AD126" s="896"/>
      <c r="AE126" s="897"/>
      <c r="AF126" s="155"/>
      <c r="AG126" s="810" t="s">
        <v>462</v>
      </c>
      <c r="AH126" s="811"/>
      <c r="AI126" s="831"/>
      <c r="AJ126" s="831"/>
      <c r="AK126" s="831"/>
      <c r="AL126" s="831"/>
      <c r="AM126" s="832"/>
      <c r="AN126" s="810" t="s">
        <v>458</v>
      </c>
      <c r="AO126" s="811"/>
      <c r="AP126" s="326"/>
      <c r="AQ126" s="154"/>
      <c r="AR126" s="810" t="s">
        <v>462</v>
      </c>
      <c r="AS126" s="811"/>
      <c r="AT126" s="831"/>
      <c r="AU126" s="831"/>
      <c r="AV126" s="831"/>
      <c r="AW126" s="831"/>
      <c r="AX126" s="832"/>
      <c r="AY126" s="810" t="s">
        <v>458</v>
      </c>
      <c r="AZ126" s="811"/>
      <c r="BA126" s="326"/>
      <c r="BB126" s="154"/>
      <c r="BC126" s="146"/>
    </row>
    <row r="127" spans="1:55" ht="25.5" customHeight="1" thickBot="1">
      <c r="A127" s="876"/>
      <c r="B127" s="851"/>
      <c r="C127" s="852"/>
      <c r="D127" s="155"/>
      <c r="E127" s="810" t="s">
        <v>463</v>
      </c>
      <c r="F127" s="811"/>
      <c r="G127" s="831"/>
      <c r="H127" s="831"/>
      <c r="I127" s="831"/>
      <c r="J127" s="831"/>
      <c r="K127" s="832"/>
      <c r="L127" s="810" t="s">
        <v>458</v>
      </c>
      <c r="M127" s="811"/>
      <c r="N127" s="326"/>
      <c r="O127" s="154"/>
      <c r="P127" s="810" t="s">
        <v>463</v>
      </c>
      <c r="Q127" s="811"/>
      <c r="R127" s="831"/>
      <c r="S127" s="831"/>
      <c r="T127" s="831"/>
      <c r="U127" s="831"/>
      <c r="V127" s="832"/>
      <c r="W127" s="810" t="s">
        <v>458</v>
      </c>
      <c r="X127" s="811"/>
      <c r="Y127" s="326"/>
      <c r="Z127" s="154"/>
      <c r="AB127" s="146"/>
      <c r="AC127" s="883"/>
      <c r="AD127" s="898"/>
      <c r="AE127" s="899"/>
      <c r="AF127" s="155"/>
      <c r="AG127" s="810" t="s">
        <v>463</v>
      </c>
      <c r="AH127" s="811"/>
      <c r="AI127" s="831"/>
      <c r="AJ127" s="831"/>
      <c r="AK127" s="831"/>
      <c r="AL127" s="831"/>
      <c r="AM127" s="832"/>
      <c r="AN127" s="810" t="s">
        <v>458</v>
      </c>
      <c r="AO127" s="811"/>
      <c r="AP127" s="326"/>
      <c r="AQ127" s="154"/>
      <c r="AR127" s="810" t="s">
        <v>463</v>
      </c>
      <c r="AS127" s="811"/>
      <c r="AT127" s="831"/>
      <c r="AU127" s="831"/>
      <c r="AV127" s="831"/>
      <c r="AW127" s="831"/>
      <c r="AX127" s="832"/>
      <c r="AY127" s="810" t="s">
        <v>458</v>
      </c>
      <c r="AZ127" s="811"/>
      <c r="BA127" s="326"/>
      <c r="BB127" s="154"/>
      <c r="BC127" s="146"/>
    </row>
    <row r="128" spans="1:55" ht="7.5" customHeight="1" thickBot="1">
      <c r="A128" s="156"/>
      <c r="B128" s="157"/>
      <c r="C128" s="158"/>
      <c r="D128" s="152"/>
      <c r="E128" s="159"/>
      <c r="F128" s="153"/>
      <c r="G128" s="153"/>
      <c r="H128" s="160"/>
      <c r="I128" s="160"/>
      <c r="J128" s="153"/>
      <c r="K128" s="153"/>
      <c r="L128" s="153"/>
      <c r="M128" s="153"/>
      <c r="N128" s="161"/>
      <c r="O128" s="160"/>
      <c r="P128" s="159"/>
      <c r="Q128" s="153"/>
      <c r="R128" s="160"/>
      <c r="S128" s="160"/>
      <c r="T128" s="153"/>
      <c r="U128" s="153"/>
      <c r="V128" s="153"/>
      <c r="W128" s="153"/>
      <c r="X128" s="153"/>
      <c r="Y128" s="161"/>
      <c r="Z128" s="160"/>
      <c r="AB128" s="146"/>
      <c r="AC128" s="156"/>
      <c r="AD128" s="157"/>
      <c r="AE128" s="158"/>
      <c r="AF128" s="152"/>
      <c r="AG128" s="159"/>
      <c r="AH128" s="153"/>
      <c r="AI128" s="153"/>
      <c r="AJ128" s="160"/>
      <c r="AK128" s="160"/>
      <c r="AL128" s="153"/>
      <c r="AM128" s="153"/>
      <c r="AN128" s="153"/>
      <c r="AO128" s="153"/>
      <c r="AP128" s="161"/>
      <c r="AQ128" s="160"/>
      <c r="AR128" s="159"/>
      <c r="AS128" s="153"/>
      <c r="AT128" s="160"/>
      <c r="AU128" s="160"/>
      <c r="AV128" s="153"/>
      <c r="AW128" s="153"/>
      <c r="AX128" s="153"/>
      <c r="AY128" s="153"/>
      <c r="AZ128" s="153"/>
      <c r="BA128" s="161"/>
      <c r="BB128" s="160"/>
      <c r="BC128" s="146"/>
    </row>
    <row r="129" spans="1:55" ht="25.5" customHeight="1" thickBot="1">
      <c r="A129" s="900" t="s">
        <v>99</v>
      </c>
      <c r="B129" s="853" t="s">
        <v>0</v>
      </c>
      <c r="C129" s="854"/>
      <c r="E129" s="846"/>
      <c r="F129" s="847"/>
      <c r="G129" s="847"/>
      <c r="H129" s="847"/>
      <c r="I129" s="847"/>
      <c r="J129" s="847"/>
      <c r="K129" s="847"/>
      <c r="L129" s="847"/>
      <c r="M129" s="847"/>
      <c r="N129" s="848"/>
      <c r="O129" s="154"/>
      <c r="P129" s="846"/>
      <c r="Q129" s="847"/>
      <c r="R129" s="847"/>
      <c r="S129" s="847"/>
      <c r="T129" s="847"/>
      <c r="U129" s="847"/>
      <c r="V129" s="847"/>
      <c r="W129" s="847"/>
      <c r="X129" s="847"/>
      <c r="Y129" s="848"/>
      <c r="Z129" s="154"/>
      <c r="AB129" s="146"/>
      <c r="AC129" s="903" t="s">
        <v>99</v>
      </c>
      <c r="AD129" s="853" t="s">
        <v>0</v>
      </c>
      <c r="AE129" s="854"/>
      <c r="AG129" s="846"/>
      <c r="AH129" s="847"/>
      <c r="AI129" s="847"/>
      <c r="AJ129" s="847"/>
      <c r="AK129" s="847"/>
      <c r="AL129" s="847"/>
      <c r="AM129" s="847"/>
      <c r="AN129" s="847"/>
      <c r="AO129" s="847"/>
      <c r="AP129" s="848"/>
      <c r="AQ129" s="154"/>
      <c r="AR129" s="846"/>
      <c r="AS129" s="847"/>
      <c r="AT129" s="847"/>
      <c r="AU129" s="847"/>
      <c r="AV129" s="847"/>
      <c r="AW129" s="847"/>
      <c r="AX129" s="847"/>
      <c r="AY129" s="847"/>
      <c r="AZ129" s="847"/>
      <c r="BA129" s="848"/>
      <c r="BB129" s="154"/>
      <c r="BC129" s="146"/>
    </row>
    <row r="130" spans="1:55" ht="25.5" customHeight="1" thickBot="1">
      <c r="A130" s="901"/>
      <c r="B130" s="849" t="s">
        <v>252</v>
      </c>
      <c r="C130" s="850"/>
      <c r="E130" s="810" t="s">
        <v>457</v>
      </c>
      <c r="F130" s="811"/>
      <c r="G130" s="831"/>
      <c r="H130" s="831"/>
      <c r="I130" s="831"/>
      <c r="J130" s="831"/>
      <c r="K130" s="832"/>
      <c r="L130" s="810" t="s">
        <v>458</v>
      </c>
      <c r="M130" s="811"/>
      <c r="N130" s="326"/>
      <c r="O130" s="154"/>
      <c r="P130" s="810" t="s">
        <v>457</v>
      </c>
      <c r="Q130" s="811"/>
      <c r="R130" s="831"/>
      <c r="S130" s="831"/>
      <c r="T130" s="831"/>
      <c r="U130" s="831"/>
      <c r="V130" s="832"/>
      <c r="W130" s="810" t="s">
        <v>458</v>
      </c>
      <c r="X130" s="811"/>
      <c r="Y130" s="326"/>
      <c r="Z130" s="154"/>
      <c r="AB130" s="146"/>
      <c r="AC130" s="904"/>
      <c r="AD130" s="896" t="s">
        <v>252</v>
      </c>
      <c r="AE130" s="897"/>
      <c r="AG130" s="810" t="s">
        <v>457</v>
      </c>
      <c r="AH130" s="811"/>
      <c r="AI130" s="831"/>
      <c r="AJ130" s="831"/>
      <c r="AK130" s="831"/>
      <c r="AL130" s="831"/>
      <c r="AM130" s="832"/>
      <c r="AN130" s="810" t="s">
        <v>458</v>
      </c>
      <c r="AO130" s="811"/>
      <c r="AP130" s="326"/>
      <c r="AQ130" s="154"/>
      <c r="AR130" s="810" t="s">
        <v>457</v>
      </c>
      <c r="AS130" s="811"/>
      <c r="AT130" s="831"/>
      <c r="AU130" s="831"/>
      <c r="AV130" s="831"/>
      <c r="AW130" s="831"/>
      <c r="AX130" s="832"/>
      <c r="AY130" s="810" t="s">
        <v>458</v>
      </c>
      <c r="AZ130" s="811"/>
      <c r="BA130" s="326"/>
      <c r="BB130" s="154"/>
      <c r="BC130" s="146"/>
    </row>
    <row r="131" spans="1:55" ht="25.5" customHeight="1" thickBot="1">
      <c r="A131" s="901"/>
      <c r="B131" s="849"/>
      <c r="C131" s="850"/>
      <c r="E131" s="810" t="s">
        <v>460</v>
      </c>
      <c r="F131" s="811"/>
      <c r="G131" s="831"/>
      <c r="H131" s="831"/>
      <c r="I131" s="831"/>
      <c r="J131" s="831"/>
      <c r="K131" s="832"/>
      <c r="L131" s="810" t="s">
        <v>458</v>
      </c>
      <c r="M131" s="811"/>
      <c r="N131" s="326"/>
      <c r="O131" s="154"/>
      <c r="P131" s="810" t="s">
        <v>460</v>
      </c>
      <c r="Q131" s="811"/>
      <c r="R131" s="831"/>
      <c r="S131" s="831"/>
      <c r="T131" s="831"/>
      <c r="U131" s="831"/>
      <c r="V131" s="832"/>
      <c r="W131" s="810" t="s">
        <v>458</v>
      </c>
      <c r="X131" s="811"/>
      <c r="Y131" s="326"/>
      <c r="Z131" s="154"/>
      <c r="AB131" s="146"/>
      <c r="AC131" s="904"/>
      <c r="AD131" s="896"/>
      <c r="AE131" s="897"/>
      <c r="AG131" s="810" t="s">
        <v>460</v>
      </c>
      <c r="AH131" s="811"/>
      <c r="AI131" s="831"/>
      <c r="AJ131" s="831"/>
      <c r="AK131" s="831"/>
      <c r="AL131" s="831"/>
      <c r="AM131" s="832"/>
      <c r="AN131" s="810" t="s">
        <v>458</v>
      </c>
      <c r="AO131" s="811"/>
      <c r="AP131" s="326"/>
      <c r="AQ131" s="154"/>
      <c r="AR131" s="810" t="s">
        <v>460</v>
      </c>
      <c r="AS131" s="811"/>
      <c r="AT131" s="831"/>
      <c r="AU131" s="831"/>
      <c r="AV131" s="831"/>
      <c r="AW131" s="831"/>
      <c r="AX131" s="832"/>
      <c r="AY131" s="810" t="s">
        <v>458</v>
      </c>
      <c r="AZ131" s="811"/>
      <c r="BA131" s="326"/>
      <c r="BB131" s="154"/>
      <c r="BC131" s="146"/>
    </row>
    <row r="132" spans="1:55" ht="25.5" customHeight="1" thickBot="1">
      <c r="A132" s="901"/>
      <c r="B132" s="849"/>
      <c r="C132" s="850"/>
      <c r="D132" s="155"/>
      <c r="E132" s="810" t="s">
        <v>461</v>
      </c>
      <c r="F132" s="811"/>
      <c r="G132" s="831"/>
      <c r="H132" s="831"/>
      <c r="I132" s="831"/>
      <c r="J132" s="831"/>
      <c r="K132" s="832"/>
      <c r="L132" s="810" t="s">
        <v>458</v>
      </c>
      <c r="M132" s="811"/>
      <c r="N132" s="326"/>
      <c r="O132" s="160"/>
      <c r="P132" s="810" t="s">
        <v>461</v>
      </c>
      <c r="Q132" s="811"/>
      <c r="R132" s="831"/>
      <c r="S132" s="831"/>
      <c r="T132" s="831"/>
      <c r="U132" s="831"/>
      <c r="V132" s="832"/>
      <c r="W132" s="810" t="s">
        <v>458</v>
      </c>
      <c r="X132" s="811"/>
      <c r="Y132" s="326"/>
      <c r="Z132" s="154"/>
      <c r="AB132" s="146"/>
      <c r="AC132" s="904"/>
      <c r="AD132" s="896"/>
      <c r="AE132" s="897"/>
      <c r="AF132" s="155"/>
      <c r="AG132" s="810" t="s">
        <v>461</v>
      </c>
      <c r="AH132" s="811"/>
      <c r="AI132" s="831"/>
      <c r="AJ132" s="831"/>
      <c r="AK132" s="831"/>
      <c r="AL132" s="831"/>
      <c r="AM132" s="832"/>
      <c r="AN132" s="810" t="s">
        <v>458</v>
      </c>
      <c r="AO132" s="811"/>
      <c r="AP132" s="326"/>
      <c r="AQ132" s="160"/>
      <c r="AR132" s="810" t="s">
        <v>461</v>
      </c>
      <c r="AS132" s="811"/>
      <c r="AT132" s="831"/>
      <c r="AU132" s="831"/>
      <c r="AV132" s="831"/>
      <c r="AW132" s="831"/>
      <c r="AX132" s="832"/>
      <c r="AY132" s="810" t="s">
        <v>458</v>
      </c>
      <c r="AZ132" s="811"/>
      <c r="BA132" s="326"/>
      <c r="BB132" s="154"/>
      <c r="BC132" s="146"/>
    </row>
    <row r="133" spans="1:55" ht="25.5" customHeight="1" thickBot="1">
      <c r="A133" s="901"/>
      <c r="B133" s="849"/>
      <c r="C133" s="850"/>
      <c r="D133" s="155"/>
      <c r="E133" s="810" t="s">
        <v>462</v>
      </c>
      <c r="F133" s="811"/>
      <c r="G133" s="831"/>
      <c r="H133" s="831"/>
      <c r="I133" s="831"/>
      <c r="J133" s="831"/>
      <c r="K133" s="832"/>
      <c r="L133" s="810" t="s">
        <v>458</v>
      </c>
      <c r="M133" s="811"/>
      <c r="N133" s="326"/>
      <c r="O133" s="160"/>
      <c r="P133" s="810" t="s">
        <v>462</v>
      </c>
      <c r="Q133" s="811"/>
      <c r="R133" s="831"/>
      <c r="S133" s="831"/>
      <c r="T133" s="831"/>
      <c r="U133" s="831"/>
      <c r="V133" s="832"/>
      <c r="W133" s="810" t="s">
        <v>458</v>
      </c>
      <c r="X133" s="811"/>
      <c r="Y133" s="326"/>
      <c r="Z133" s="154"/>
      <c r="AB133" s="146"/>
      <c r="AC133" s="904"/>
      <c r="AD133" s="896"/>
      <c r="AE133" s="897"/>
      <c r="AF133" s="155"/>
      <c r="AG133" s="810" t="s">
        <v>462</v>
      </c>
      <c r="AH133" s="811"/>
      <c r="AI133" s="831"/>
      <c r="AJ133" s="831"/>
      <c r="AK133" s="831"/>
      <c r="AL133" s="831"/>
      <c r="AM133" s="832"/>
      <c r="AN133" s="810" t="s">
        <v>458</v>
      </c>
      <c r="AO133" s="811"/>
      <c r="AP133" s="326"/>
      <c r="AQ133" s="160"/>
      <c r="AR133" s="810" t="s">
        <v>462</v>
      </c>
      <c r="AS133" s="811"/>
      <c r="AT133" s="831"/>
      <c r="AU133" s="831"/>
      <c r="AV133" s="831"/>
      <c r="AW133" s="831"/>
      <c r="AX133" s="832"/>
      <c r="AY133" s="810" t="s">
        <v>458</v>
      </c>
      <c r="AZ133" s="811"/>
      <c r="BA133" s="326"/>
      <c r="BB133" s="154"/>
      <c r="BC133" s="146"/>
    </row>
    <row r="134" spans="1:55" ht="25.5" customHeight="1" thickBot="1">
      <c r="A134" s="902"/>
      <c r="B134" s="851"/>
      <c r="C134" s="852"/>
      <c r="D134" s="155"/>
      <c r="E134" s="810" t="s">
        <v>463</v>
      </c>
      <c r="F134" s="811"/>
      <c r="G134" s="831"/>
      <c r="H134" s="831"/>
      <c r="I134" s="831"/>
      <c r="J134" s="831"/>
      <c r="K134" s="832"/>
      <c r="L134" s="810" t="s">
        <v>458</v>
      </c>
      <c r="M134" s="811"/>
      <c r="N134" s="326"/>
      <c r="O134" s="154"/>
      <c r="P134" s="810" t="s">
        <v>463</v>
      </c>
      <c r="Q134" s="811"/>
      <c r="R134" s="831"/>
      <c r="S134" s="831"/>
      <c r="T134" s="831"/>
      <c r="U134" s="831"/>
      <c r="V134" s="832"/>
      <c r="W134" s="810" t="s">
        <v>458</v>
      </c>
      <c r="X134" s="811"/>
      <c r="Y134" s="326"/>
      <c r="Z134" s="154"/>
      <c r="AB134" s="146"/>
      <c r="AC134" s="905"/>
      <c r="AD134" s="898"/>
      <c r="AE134" s="899"/>
      <c r="AF134" s="155"/>
      <c r="AG134" s="810" t="s">
        <v>463</v>
      </c>
      <c r="AH134" s="811"/>
      <c r="AI134" s="831"/>
      <c r="AJ134" s="831"/>
      <c r="AK134" s="831"/>
      <c r="AL134" s="831"/>
      <c r="AM134" s="832"/>
      <c r="AN134" s="810" t="s">
        <v>458</v>
      </c>
      <c r="AO134" s="811"/>
      <c r="AP134" s="326"/>
      <c r="AQ134" s="154"/>
      <c r="AR134" s="810" t="s">
        <v>463</v>
      </c>
      <c r="AS134" s="811"/>
      <c r="AT134" s="831"/>
      <c r="AU134" s="831"/>
      <c r="AV134" s="831"/>
      <c r="AW134" s="831"/>
      <c r="AX134" s="832"/>
      <c r="AY134" s="810" t="s">
        <v>458</v>
      </c>
      <c r="AZ134" s="811"/>
      <c r="BA134" s="326"/>
      <c r="BB134" s="154"/>
      <c r="BC134" s="146"/>
    </row>
    <row r="135" spans="1:55" ht="7.5" customHeight="1" thickBot="1">
      <c r="A135" s="162"/>
      <c r="B135" s="163"/>
      <c r="C135" s="164"/>
      <c r="D135" s="152"/>
      <c r="E135" s="159"/>
      <c r="F135" s="153"/>
      <c r="G135" s="153"/>
      <c r="H135" s="160"/>
      <c r="I135" s="160"/>
      <c r="J135" s="153"/>
      <c r="K135" s="153"/>
      <c r="L135" s="153"/>
      <c r="M135" s="153"/>
      <c r="N135" s="161"/>
      <c r="O135" s="160"/>
      <c r="P135" s="159"/>
      <c r="Q135" s="153"/>
      <c r="R135" s="160"/>
      <c r="S135" s="160"/>
      <c r="T135" s="153"/>
      <c r="U135" s="153"/>
      <c r="V135" s="153"/>
      <c r="W135" s="153"/>
      <c r="X135" s="153"/>
      <c r="Y135" s="161"/>
      <c r="Z135" s="160"/>
      <c r="AB135" s="146"/>
      <c r="AC135" s="162"/>
      <c r="AD135" s="163"/>
      <c r="AE135" s="164"/>
      <c r="AF135" s="152"/>
      <c r="AG135" s="159"/>
      <c r="AH135" s="153"/>
      <c r="AI135" s="153"/>
      <c r="AJ135" s="160"/>
      <c r="AK135" s="160"/>
      <c r="AL135" s="153"/>
      <c r="AM135" s="153"/>
      <c r="AN135" s="153"/>
      <c r="AO135" s="153"/>
      <c r="AP135" s="161"/>
      <c r="AQ135" s="160"/>
      <c r="AR135" s="159"/>
      <c r="AS135" s="153"/>
      <c r="AT135" s="160"/>
      <c r="AU135" s="160"/>
      <c r="AV135" s="153"/>
      <c r="AW135" s="153"/>
      <c r="AX135" s="153"/>
      <c r="AY135" s="153"/>
      <c r="AZ135" s="153"/>
      <c r="BA135" s="161"/>
      <c r="BB135" s="160"/>
      <c r="BC135" s="146"/>
    </row>
    <row r="136" spans="1:55" ht="25.5" customHeight="1" thickBot="1">
      <c r="A136" s="900" t="s">
        <v>101</v>
      </c>
      <c r="B136" s="853" t="s">
        <v>0</v>
      </c>
      <c r="C136" s="854"/>
      <c r="E136" s="846"/>
      <c r="F136" s="847"/>
      <c r="G136" s="847"/>
      <c r="H136" s="847"/>
      <c r="I136" s="847"/>
      <c r="J136" s="847"/>
      <c r="K136" s="847"/>
      <c r="L136" s="847"/>
      <c r="M136" s="847"/>
      <c r="N136" s="848"/>
      <c r="O136" s="154"/>
      <c r="P136" s="846"/>
      <c r="Q136" s="847"/>
      <c r="R136" s="847"/>
      <c r="S136" s="847"/>
      <c r="T136" s="847"/>
      <c r="U136" s="847"/>
      <c r="V136" s="847"/>
      <c r="W136" s="847"/>
      <c r="X136" s="847"/>
      <c r="Y136" s="848"/>
      <c r="Z136" s="154"/>
      <c r="AB136" s="146"/>
      <c r="AC136" s="903" t="s">
        <v>101</v>
      </c>
      <c r="AD136" s="853" t="s">
        <v>0</v>
      </c>
      <c r="AE136" s="854"/>
      <c r="AG136" s="846"/>
      <c r="AH136" s="847"/>
      <c r="AI136" s="847"/>
      <c r="AJ136" s="847"/>
      <c r="AK136" s="847"/>
      <c r="AL136" s="847"/>
      <c r="AM136" s="847"/>
      <c r="AN136" s="847"/>
      <c r="AO136" s="847"/>
      <c r="AP136" s="848"/>
      <c r="AQ136" s="154"/>
      <c r="AR136" s="846"/>
      <c r="AS136" s="847"/>
      <c r="AT136" s="847"/>
      <c r="AU136" s="847"/>
      <c r="AV136" s="847"/>
      <c r="AW136" s="847"/>
      <c r="AX136" s="847"/>
      <c r="AY136" s="847"/>
      <c r="AZ136" s="847"/>
      <c r="BA136" s="848"/>
      <c r="BB136" s="154"/>
      <c r="BC136" s="146"/>
    </row>
    <row r="137" spans="1:55" ht="25.5" customHeight="1" thickBot="1">
      <c r="A137" s="901"/>
      <c r="B137" s="849" t="s">
        <v>252</v>
      </c>
      <c r="C137" s="850"/>
      <c r="E137" s="810" t="s">
        <v>457</v>
      </c>
      <c r="F137" s="811"/>
      <c r="G137" s="831"/>
      <c r="H137" s="831"/>
      <c r="I137" s="831"/>
      <c r="J137" s="831"/>
      <c r="K137" s="832"/>
      <c r="L137" s="810" t="s">
        <v>458</v>
      </c>
      <c r="M137" s="811"/>
      <c r="N137" s="326"/>
      <c r="O137" s="154"/>
      <c r="P137" s="810" t="s">
        <v>457</v>
      </c>
      <c r="Q137" s="811"/>
      <c r="R137" s="831"/>
      <c r="S137" s="831"/>
      <c r="T137" s="831"/>
      <c r="U137" s="831"/>
      <c r="V137" s="832"/>
      <c r="W137" s="810" t="s">
        <v>458</v>
      </c>
      <c r="X137" s="811"/>
      <c r="Y137" s="326"/>
      <c r="Z137" s="154"/>
      <c r="AB137" s="146"/>
      <c r="AC137" s="904"/>
      <c r="AD137" s="896" t="s">
        <v>252</v>
      </c>
      <c r="AE137" s="897"/>
      <c r="AG137" s="810" t="s">
        <v>457</v>
      </c>
      <c r="AH137" s="811"/>
      <c r="AI137" s="831"/>
      <c r="AJ137" s="831"/>
      <c r="AK137" s="831"/>
      <c r="AL137" s="831"/>
      <c r="AM137" s="832"/>
      <c r="AN137" s="810" t="s">
        <v>458</v>
      </c>
      <c r="AO137" s="811"/>
      <c r="AP137" s="326"/>
      <c r="AQ137" s="154"/>
      <c r="AR137" s="810" t="s">
        <v>457</v>
      </c>
      <c r="AS137" s="811"/>
      <c r="AT137" s="831"/>
      <c r="AU137" s="831"/>
      <c r="AV137" s="831"/>
      <c r="AW137" s="831"/>
      <c r="AX137" s="832"/>
      <c r="AY137" s="810" t="s">
        <v>458</v>
      </c>
      <c r="AZ137" s="811"/>
      <c r="BA137" s="326"/>
      <c r="BB137" s="154"/>
      <c r="BC137" s="146"/>
    </row>
    <row r="138" spans="1:55" ht="25.5" customHeight="1" thickBot="1">
      <c r="A138" s="901"/>
      <c r="B138" s="849"/>
      <c r="C138" s="850"/>
      <c r="D138" s="155"/>
      <c r="E138" s="810" t="s">
        <v>460</v>
      </c>
      <c r="F138" s="811"/>
      <c r="G138" s="831"/>
      <c r="H138" s="831"/>
      <c r="I138" s="831"/>
      <c r="J138" s="831"/>
      <c r="K138" s="832"/>
      <c r="L138" s="810" t="s">
        <v>458</v>
      </c>
      <c r="M138" s="811"/>
      <c r="N138" s="326"/>
      <c r="O138" s="160"/>
      <c r="P138" s="810" t="s">
        <v>460</v>
      </c>
      <c r="Q138" s="811"/>
      <c r="R138" s="831"/>
      <c r="S138" s="831"/>
      <c r="T138" s="831"/>
      <c r="U138" s="831"/>
      <c r="V138" s="832"/>
      <c r="W138" s="810" t="s">
        <v>458</v>
      </c>
      <c r="X138" s="811"/>
      <c r="Y138" s="326"/>
      <c r="Z138" s="154"/>
      <c r="AB138" s="146"/>
      <c r="AC138" s="904"/>
      <c r="AD138" s="896"/>
      <c r="AE138" s="897"/>
      <c r="AF138" s="155"/>
      <c r="AG138" s="810" t="s">
        <v>460</v>
      </c>
      <c r="AH138" s="811"/>
      <c r="AI138" s="831"/>
      <c r="AJ138" s="831"/>
      <c r="AK138" s="831"/>
      <c r="AL138" s="831"/>
      <c r="AM138" s="832"/>
      <c r="AN138" s="810" t="s">
        <v>458</v>
      </c>
      <c r="AO138" s="811"/>
      <c r="AP138" s="326"/>
      <c r="AQ138" s="160"/>
      <c r="AR138" s="810" t="s">
        <v>460</v>
      </c>
      <c r="AS138" s="811"/>
      <c r="AT138" s="831"/>
      <c r="AU138" s="831"/>
      <c r="AV138" s="831"/>
      <c r="AW138" s="831"/>
      <c r="AX138" s="832"/>
      <c r="AY138" s="810" t="s">
        <v>458</v>
      </c>
      <c r="AZ138" s="811"/>
      <c r="BA138" s="326"/>
      <c r="BB138" s="154"/>
      <c r="BC138" s="146"/>
    </row>
    <row r="139" spans="1:55" ht="25.5" customHeight="1" thickBot="1">
      <c r="A139" s="901"/>
      <c r="B139" s="849"/>
      <c r="C139" s="850"/>
      <c r="D139" s="155"/>
      <c r="E139" s="810" t="s">
        <v>461</v>
      </c>
      <c r="F139" s="811"/>
      <c r="G139" s="831"/>
      <c r="H139" s="831"/>
      <c r="I139" s="831"/>
      <c r="J139" s="831"/>
      <c r="K139" s="832"/>
      <c r="L139" s="810" t="s">
        <v>458</v>
      </c>
      <c r="M139" s="811"/>
      <c r="N139" s="326"/>
      <c r="O139" s="160"/>
      <c r="P139" s="810" t="s">
        <v>461</v>
      </c>
      <c r="Q139" s="811"/>
      <c r="R139" s="831"/>
      <c r="S139" s="831"/>
      <c r="T139" s="831"/>
      <c r="U139" s="831"/>
      <c r="V139" s="832"/>
      <c r="W139" s="810" t="s">
        <v>458</v>
      </c>
      <c r="X139" s="811"/>
      <c r="Y139" s="326"/>
      <c r="Z139" s="154"/>
      <c r="AB139" s="146"/>
      <c r="AC139" s="904"/>
      <c r="AD139" s="896"/>
      <c r="AE139" s="897"/>
      <c r="AF139" s="155"/>
      <c r="AG139" s="810" t="s">
        <v>461</v>
      </c>
      <c r="AH139" s="811"/>
      <c r="AI139" s="831"/>
      <c r="AJ139" s="831"/>
      <c r="AK139" s="831"/>
      <c r="AL139" s="831"/>
      <c r="AM139" s="832"/>
      <c r="AN139" s="810" t="s">
        <v>458</v>
      </c>
      <c r="AO139" s="811"/>
      <c r="AP139" s="326"/>
      <c r="AQ139" s="160"/>
      <c r="AR139" s="810" t="s">
        <v>461</v>
      </c>
      <c r="AS139" s="811"/>
      <c r="AT139" s="831"/>
      <c r="AU139" s="831"/>
      <c r="AV139" s="831"/>
      <c r="AW139" s="831"/>
      <c r="AX139" s="832"/>
      <c r="AY139" s="810" t="s">
        <v>458</v>
      </c>
      <c r="AZ139" s="811"/>
      <c r="BA139" s="326"/>
      <c r="BB139" s="154"/>
      <c r="BC139" s="146"/>
    </row>
    <row r="140" spans="1:55" ht="25.5" customHeight="1" thickBot="1">
      <c r="A140" s="901"/>
      <c r="B140" s="849"/>
      <c r="C140" s="850"/>
      <c r="D140" s="152"/>
      <c r="E140" s="810" t="s">
        <v>462</v>
      </c>
      <c r="F140" s="811"/>
      <c r="G140" s="831"/>
      <c r="H140" s="831"/>
      <c r="I140" s="831"/>
      <c r="J140" s="831"/>
      <c r="K140" s="832"/>
      <c r="L140" s="810" t="s">
        <v>458</v>
      </c>
      <c r="M140" s="811"/>
      <c r="N140" s="326"/>
      <c r="O140" s="153"/>
      <c r="P140" s="810" t="s">
        <v>462</v>
      </c>
      <c r="Q140" s="811"/>
      <c r="R140" s="831"/>
      <c r="S140" s="831"/>
      <c r="T140" s="831"/>
      <c r="U140" s="831"/>
      <c r="V140" s="832"/>
      <c r="W140" s="810" t="s">
        <v>458</v>
      </c>
      <c r="X140" s="811"/>
      <c r="Y140" s="326"/>
      <c r="Z140" s="153"/>
      <c r="AB140" s="146"/>
      <c r="AC140" s="904"/>
      <c r="AD140" s="896"/>
      <c r="AE140" s="897"/>
      <c r="AF140" s="152"/>
      <c r="AG140" s="810" t="s">
        <v>462</v>
      </c>
      <c r="AH140" s="811"/>
      <c r="AI140" s="831"/>
      <c r="AJ140" s="831"/>
      <c r="AK140" s="831"/>
      <c r="AL140" s="831"/>
      <c r="AM140" s="832"/>
      <c r="AN140" s="810" t="s">
        <v>458</v>
      </c>
      <c r="AO140" s="811"/>
      <c r="AP140" s="326"/>
      <c r="AQ140" s="153"/>
      <c r="AR140" s="810" t="s">
        <v>462</v>
      </c>
      <c r="AS140" s="811"/>
      <c r="AT140" s="831"/>
      <c r="AU140" s="831"/>
      <c r="AV140" s="831"/>
      <c r="AW140" s="831"/>
      <c r="AX140" s="832"/>
      <c r="AY140" s="810" t="s">
        <v>458</v>
      </c>
      <c r="AZ140" s="811"/>
      <c r="BA140" s="326"/>
      <c r="BB140" s="153"/>
      <c r="BC140" s="146"/>
    </row>
    <row r="141" spans="1:55" ht="25.5" customHeight="1" thickBot="1">
      <c r="A141" s="902"/>
      <c r="B141" s="851"/>
      <c r="C141" s="852"/>
      <c r="D141" s="155"/>
      <c r="E141" s="810" t="s">
        <v>463</v>
      </c>
      <c r="F141" s="811"/>
      <c r="G141" s="831"/>
      <c r="H141" s="831"/>
      <c r="I141" s="831"/>
      <c r="J141" s="831"/>
      <c r="K141" s="832"/>
      <c r="L141" s="810" t="s">
        <v>458</v>
      </c>
      <c r="M141" s="811"/>
      <c r="N141" s="326"/>
      <c r="O141" s="160"/>
      <c r="P141" s="810" t="s">
        <v>463</v>
      </c>
      <c r="Q141" s="811"/>
      <c r="R141" s="831"/>
      <c r="S141" s="831"/>
      <c r="T141" s="831"/>
      <c r="U141" s="831"/>
      <c r="V141" s="832"/>
      <c r="W141" s="810" t="s">
        <v>458</v>
      </c>
      <c r="X141" s="811"/>
      <c r="Y141" s="326"/>
      <c r="Z141" s="160"/>
      <c r="AB141" s="146"/>
      <c r="AC141" s="905"/>
      <c r="AD141" s="898"/>
      <c r="AE141" s="899"/>
      <c r="AF141" s="155"/>
      <c r="AG141" s="810" t="s">
        <v>463</v>
      </c>
      <c r="AH141" s="811"/>
      <c r="AI141" s="831"/>
      <c r="AJ141" s="831"/>
      <c r="AK141" s="831"/>
      <c r="AL141" s="831"/>
      <c r="AM141" s="832"/>
      <c r="AN141" s="810" t="s">
        <v>458</v>
      </c>
      <c r="AO141" s="811"/>
      <c r="AP141" s="326"/>
      <c r="AQ141" s="160"/>
      <c r="AR141" s="810" t="s">
        <v>463</v>
      </c>
      <c r="AS141" s="811"/>
      <c r="AT141" s="831"/>
      <c r="AU141" s="831"/>
      <c r="AV141" s="831"/>
      <c r="AW141" s="831"/>
      <c r="AX141" s="832"/>
      <c r="AY141" s="810" t="s">
        <v>458</v>
      </c>
      <c r="AZ141" s="811"/>
      <c r="BA141" s="326"/>
      <c r="BB141" s="160"/>
      <c r="BC141" s="146"/>
    </row>
    <row r="142" spans="1:55" ht="9.75" customHeight="1" thickBot="1">
      <c r="A142" s="165"/>
      <c r="B142" s="166"/>
      <c r="C142" s="167"/>
      <c r="D142" s="152"/>
      <c r="E142" s="159"/>
      <c r="F142" s="153"/>
      <c r="G142" s="153"/>
      <c r="H142" s="160"/>
      <c r="I142" s="160"/>
      <c r="J142" s="153"/>
      <c r="K142" s="153"/>
      <c r="L142" s="153"/>
      <c r="M142" s="153"/>
      <c r="N142" s="161"/>
      <c r="O142" s="160"/>
      <c r="P142" s="159"/>
      <c r="Q142" s="153"/>
      <c r="R142" s="160"/>
      <c r="S142" s="160"/>
      <c r="T142" s="153"/>
      <c r="U142" s="153"/>
      <c r="V142" s="153"/>
      <c r="W142" s="153"/>
      <c r="X142" s="153"/>
      <c r="Y142" s="161"/>
      <c r="Z142" s="160"/>
      <c r="AB142" s="146"/>
      <c r="AC142" s="165"/>
      <c r="AD142" s="166"/>
      <c r="AE142" s="167"/>
      <c r="AF142" s="152"/>
      <c r="AG142" s="159"/>
      <c r="AH142" s="153"/>
      <c r="AI142" s="153"/>
      <c r="AJ142" s="160"/>
      <c r="AK142" s="160"/>
      <c r="AL142" s="153"/>
      <c r="AM142" s="153"/>
      <c r="AN142" s="153"/>
      <c r="AO142" s="153"/>
      <c r="AP142" s="161"/>
      <c r="AQ142" s="160"/>
      <c r="AR142" s="159"/>
      <c r="AS142" s="153"/>
      <c r="AT142" s="160"/>
      <c r="AU142" s="160"/>
      <c r="AV142" s="153"/>
      <c r="AW142" s="153"/>
      <c r="AX142" s="153"/>
      <c r="AY142" s="153"/>
      <c r="AZ142" s="153"/>
      <c r="BA142" s="161"/>
      <c r="BB142" s="160"/>
      <c r="BC142" s="146"/>
    </row>
    <row r="143" spans="1:55" ht="21.75" customHeight="1" thickBot="1">
      <c r="A143" s="914" t="s">
        <v>468</v>
      </c>
      <c r="B143" s="917" t="s">
        <v>255</v>
      </c>
      <c r="C143" s="918"/>
      <c r="D143" s="152"/>
      <c r="E143" s="810" t="s">
        <v>457</v>
      </c>
      <c r="F143" s="811"/>
      <c r="G143" s="831"/>
      <c r="H143" s="831"/>
      <c r="I143" s="831"/>
      <c r="J143" s="831"/>
      <c r="K143" s="832"/>
      <c r="L143" s="810" t="s">
        <v>458</v>
      </c>
      <c r="M143" s="811"/>
      <c r="N143" s="326"/>
      <c r="O143" s="153"/>
      <c r="P143" s="810" t="s">
        <v>457</v>
      </c>
      <c r="Q143" s="811"/>
      <c r="R143" s="831"/>
      <c r="S143" s="831"/>
      <c r="T143" s="831"/>
      <c r="U143" s="831"/>
      <c r="V143" s="832"/>
      <c r="W143" s="810" t="s">
        <v>458</v>
      </c>
      <c r="X143" s="811"/>
      <c r="Y143" s="326"/>
      <c r="Z143" s="153"/>
      <c r="AA143"/>
      <c r="AC143" s="907" t="s">
        <v>468</v>
      </c>
      <c r="AD143" s="944" t="s">
        <v>255</v>
      </c>
      <c r="AE143" s="918"/>
      <c r="AF143" s="152"/>
      <c r="AG143" s="810" t="s">
        <v>457</v>
      </c>
      <c r="AH143" s="811"/>
      <c r="AI143" s="831"/>
      <c r="AJ143" s="831"/>
      <c r="AK143" s="831"/>
      <c r="AL143" s="831"/>
      <c r="AM143" s="832"/>
      <c r="AN143" s="810" t="s">
        <v>458</v>
      </c>
      <c r="AO143" s="811"/>
      <c r="AP143" s="326"/>
      <c r="AQ143" s="153"/>
      <c r="AR143" s="810" t="s">
        <v>457</v>
      </c>
      <c r="AS143" s="811"/>
      <c r="AT143" s="831"/>
      <c r="AU143" s="831"/>
      <c r="AV143" s="831"/>
      <c r="AW143" s="831"/>
      <c r="AX143" s="832"/>
      <c r="AY143" s="810" t="s">
        <v>458</v>
      </c>
      <c r="AZ143" s="811"/>
      <c r="BA143" s="326"/>
      <c r="BB143" s="153"/>
      <c r="BC143" s="146"/>
    </row>
    <row r="144" spans="1:55" ht="21.75" customHeight="1" thickBot="1">
      <c r="A144" s="915"/>
      <c r="B144" s="919"/>
      <c r="C144" s="920"/>
      <c r="D144" s="152"/>
      <c r="E144" s="810" t="s">
        <v>547</v>
      </c>
      <c r="F144" s="811"/>
      <c r="G144" s="831"/>
      <c r="H144" s="831"/>
      <c r="I144" s="831"/>
      <c r="J144" s="831"/>
      <c r="K144" s="832"/>
      <c r="L144" s="810" t="s">
        <v>458</v>
      </c>
      <c r="M144" s="811"/>
      <c r="N144" s="326"/>
      <c r="O144" s="153"/>
      <c r="P144" s="810" t="s">
        <v>547</v>
      </c>
      <c r="Q144" s="811"/>
      <c r="R144" s="831"/>
      <c r="S144" s="831"/>
      <c r="T144" s="831"/>
      <c r="U144" s="831"/>
      <c r="V144" s="832"/>
      <c r="W144" s="810" t="s">
        <v>458</v>
      </c>
      <c r="X144" s="811"/>
      <c r="Y144" s="326"/>
      <c r="Z144" s="153"/>
      <c r="AA144"/>
      <c r="AC144" s="908"/>
      <c r="AD144" s="945"/>
      <c r="AE144" s="920"/>
      <c r="AF144" s="152"/>
      <c r="AG144" s="810" t="s">
        <v>547</v>
      </c>
      <c r="AH144" s="811"/>
      <c r="AI144" s="351"/>
      <c r="AJ144" s="351"/>
      <c r="AK144" s="351"/>
      <c r="AL144" s="351"/>
      <c r="AM144" s="352"/>
      <c r="AN144" s="810" t="s">
        <v>458</v>
      </c>
      <c r="AO144" s="811"/>
      <c r="AP144" s="326"/>
      <c r="AQ144" s="153"/>
      <c r="AR144" s="810" t="s">
        <v>547</v>
      </c>
      <c r="AS144" s="811"/>
      <c r="AT144" s="351"/>
      <c r="AU144" s="351"/>
      <c r="AV144" s="351"/>
      <c r="AW144" s="351"/>
      <c r="AX144" s="352"/>
      <c r="AY144" s="810" t="s">
        <v>458</v>
      </c>
      <c r="AZ144" s="811"/>
      <c r="BA144" s="326"/>
      <c r="BB144" s="153"/>
      <c r="BC144" s="146"/>
    </row>
    <row r="145" spans="1:55" ht="21.75" customHeight="1" thickBot="1">
      <c r="A145" s="915"/>
      <c r="B145" s="921"/>
      <c r="C145" s="922"/>
      <c r="D145" s="152"/>
      <c r="E145" s="810" t="s">
        <v>549</v>
      </c>
      <c r="F145" s="811"/>
      <c r="G145" s="831"/>
      <c r="H145" s="831"/>
      <c r="I145" s="831"/>
      <c r="J145" s="831"/>
      <c r="K145" s="832"/>
      <c r="L145" s="810" t="s">
        <v>458</v>
      </c>
      <c r="M145" s="811"/>
      <c r="N145" s="326"/>
      <c r="O145" s="153"/>
      <c r="P145" s="810" t="s">
        <v>549</v>
      </c>
      <c r="Q145" s="811"/>
      <c r="R145" s="831"/>
      <c r="S145" s="831"/>
      <c r="T145" s="831"/>
      <c r="U145" s="831"/>
      <c r="V145" s="832"/>
      <c r="W145" s="810" t="s">
        <v>458</v>
      </c>
      <c r="X145" s="811"/>
      <c r="Y145" s="326"/>
      <c r="Z145" s="153"/>
      <c r="AA145"/>
      <c r="AC145" s="908"/>
      <c r="AD145" s="921"/>
      <c r="AE145" s="922"/>
      <c r="AF145" s="152"/>
      <c r="AG145" s="810" t="s">
        <v>549</v>
      </c>
      <c r="AH145" s="811"/>
      <c r="AI145" s="831"/>
      <c r="AJ145" s="831"/>
      <c r="AK145" s="831"/>
      <c r="AL145" s="831"/>
      <c r="AM145" s="832"/>
      <c r="AN145" s="810" t="s">
        <v>458</v>
      </c>
      <c r="AO145" s="811"/>
      <c r="AP145" s="326"/>
      <c r="AQ145" s="153"/>
      <c r="AR145" s="810" t="s">
        <v>548</v>
      </c>
      <c r="AS145" s="811"/>
      <c r="AT145" s="831"/>
      <c r="AU145" s="831"/>
      <c r="AV145" s="831"/>
      <c r="AW145" s="831"/>
      <c r="AX145" s="832"/>
      <c r="AY145" s="810" t="s">
        <v>458</v>
      </c>
      <c r="AZ145" s="811"/>
      <c r="BA145" s="326"/>
      <c r="BB145" s="153"/>
      <c r="BC145" s="146"/>
    </row>
    <row r="146" spans="1:55" ht="21.75" customHeight="1" thickBot="1">
      <c r="A146" s="916"/>
      <c r="B146" s="906" t="s">
        <v>253</v>
      </c>
      <c r="C146" s="854"/>
      <c r="D146" s="152"/>
      <c r="E146" s="810" t="s">
        <v>254</v>
      </c>
      <c r="F146" s="811"/>
      <c r="G146" s="847"/>
      <c r="H146" s="847"/>
      <c r="I146" s="847"/>
      <c r="J146" s="847"/>
      <c r="K146" s="847"/>
      <c r="L146" s="847"/>
      <c r="M146" s="847"/>
      <c r="N146" s="328" t="s">
        <v>470</v>
      </c>
      <c r="O146" s="160"/>
      <c r="P146" s="810" t="s">
        <v>254</v>
      </c>
      <c r="Q146" s="811"/>
      <c r="R146" s="847"/>
      <c r="S146" s="847"/>
      <c r="T146" s="847"/>
      <c r="U146" s="847"/>
      <c r="V146" s="847"/>
      <c r="W146" s="847"/>
      <c r="X146" s="847"/>
      <c r="Y146" s="328" t="s">
        <v>470</v>
      </c>
      <c r="Z146" s="160"/>
      <c r="AA146"/>
      <c r="AC146" s="909"/>
      <c r="AD146" s="906" t="s">
        <v>253</v>
      </c>
      <c r="AE146" s="854"/>
      <c r="AF146" s="152"/>
      <c r="AG146" s="810" t="s">
        <v>254</v>
      </c>
      <c r="AH146" s="811"/>
      <c r="AI146" s="847"/>
      <c r="AJ146" s="847"/>
      <c r="AK146" s="847"/>
      <c r="AL146" s="847"/>
      <c r="AM146" s="847"/>
      <c r="AN146" s="847"/>
      <c r="AO146" s="847"/>
      <c r="AP146" s="328" t="s">
        <v>470</v>
      </c>
      <c r="AQ146" s="160"/>
      <c r="AR146" s="810" t="s">
        <v>254</v>
      </c>
      <c r="AS146" s="811"/>
      <c r="AT146" s="847"/>
      <c r="AU146" s="847"/>
      <c r="AV146" s="847"/>
      <c r="AW146" s="847"/>
      <c r="AX146" s="847"/>
      <c r="AY146" s="847"/>
      <c r="AZ146" s="847"/>
      <c r="BA146" s="328" t="s">
        <v>470</v>
      </c>
      <c r="BB146" s="160"/>
      <c r="BC146" s="146"/>
    </row>
    <row r="147" spans="1:55" ht="9.75" customHeight="1" thickBot="1">
      <c r="A147" s="165"/>
      <c r="B147" s="166"/>
      <c r="C147" s="167"/>
      <c r="D147" s="152"/>
      <c r="E147" s="159"/>
      <c r="F147" s="153"/>
      <c r="G147" s="153"/>
      <c r="H147" s="160"/>
      <c r="I147" s="160"/>
      <c r="J147" s="153"/>
      <c r="K147" s="153"/>
      <c r="L147" s="153"/>
      <c r="M147" s="153"/>
      <c r="N147" s="161"/>
      <c r="O147" s="160"/>
      <c r="P147" s="159"/>
      <c r="Q147" s="153"/>
      <c r="R147" s="160"/>
      <c r="S147" s="160"/>
      <c r="T147" s="153"/>
      <c r="U147" s="153"/>
      <c r="V147" s="153"/>
      <c r="W147" s="153"/>
      <c r="X147" s="153"/>
      <c r="Y147" s="161"/>
      <c r="Z147" s="160"/>
      <c r="AA147"/>
      <c r="AC147" s="165"/>
      <c r="AD147" s="166"/>
      <c r="AE147" s="167"/>
      <c r="AF147" s="152"/>
      <c r="AG147" s="159"/>
      <c r="AH147" s="153"/>
      <c r="AI147" s="153"/>
      <c r="AJ147" s="160"/>
      <c r="AK147" s="160"/>
      <c r="AL147" s="153"/>
      <c r="AM147" s="153"/>
      <c r="AN147" s="153"/>
      <c r="AO147" s="153"/>
      <c r="AP147" s="161"/>
      <c r="AQ147" s="160"/>
      <c r="AR147" s="159"/>
      <c r="AS147" s="153"/>
      <c r="AT147" s="160"/>
      <c r="AU147" s="160"/>
      <c r="AV147" s="153"/>
      <c r="AW147" s="153"/>
      <c r="AX147" s="153"/>
      <c r="AY147" s="153"/>
      <c r="AZ147" s="153"/>
      <c r="BA147" s="161"/>
      <c r="BB147" s="160"/>
      <c r="BC147" s="146"/>
    </row>
    <row r="148" spans="1:55" ht="29.25" customHeight="1" thickTop="1" thickBot="1">
      <c r="A148" s="822" t="s">
        <v>471</v>
      </c>
      <c r="B148" s="823"/>
      <c r="C148" s="824"/>
      <c r="D148" s="152"/>
      <c r="E148" s="840" t="s">
        <v>472</v>
      </c>
      <c r="F148" s="841"/>
      <c r="G148" s="841"/>
      <c r="H148" s="841"/>
      <c r="I148" s="841"/>
      <c r="J148" s="841"/>
      <c r="K148" s="841"/>
      <c r="L148" s="841"/>
      <c r="M148" s="842"/>
      <c r="N148" s="843"/>
      <c r="O148" s="160"/>
      <c r="P148" s="840" t="s">
        <v>472</v>
      </c>
      <c r="Q148" s="841"/>
      <c r="R148" s="841"/>
      <c r="S148" s="841"/>
      <c r="T148" s="841"/>
      <c r="U148" s="841"/>
      <c r="V148" s="841"/>
      <c r="W148" s="841"/>
      <c r="X148" s="844"/>
      <c r="Y148" s="845"/>
      <c r="Z148" s="160"/>
      <c r="AA148"/>
      <c r="AC148" s="822" t="s">
        <v>471</v>
      </c>
      <c r="AD148" s="823"/>
      <c r="AE148" s="824"/>
      <c r="AF148" s="152"/>
      <c r="AG148" s="840" t="s">
        <v>472</v>
      </c>
      <c r="AH148" s="841"/>
      <c r="AI148" s="841"/>
      <c r="AJ148" s="841"/>
      <c r="AK148" s="841"/>
      <c r="AL148" s="841"/>
      <c r="AM148" s="841"/>
      <c r="AN148" s="841"/>
      <c r="AO148" s="842" t="s">
        <v>540</v>
      </c>
      <c r="AP148" s="843"/>
      <c r="AQ148" s="160"/>
      <c r="AR148" s="840" t="s">
        <v>472</v>
      </c>
      <c r="AS148" s="841"/>
      <c r="AT148" s="841"/>
      <c r="AU148" s="841"/>
      <c r="AV148" s="841"/>
      <c r="AW148" s="841"/>
      <c r="AX148" s="841"/>
      <c r="AY148" s="841"/>
      <c r="AZ148" s="844"/>
      <c r="BA148" s="845"/>
      <c r="BB148" s="160"/>
      <c r="BC148" s="146"/>
    </row>
    <row r="149" spans="1:55" ht="21.75" customHeight="1" thickTop="1">
      <c r="A149" s="825"/>
      <c r="B149" s="826"/>
      <c r="C149" s="827"/>
      <c r="D149" s="152"/>
      <c r="E149" s="812" t="s">
        <v>256</v>
      </c>
      <c r="F149" s="813"/>
      <c r="G149" s="813"/>
      <c r="H149" s="814"/>
      <c r="I149" s="814"/>
      <c r="J149" s="814"/>
      <c r="K149" s="814"/>
      <c r="L149" s="814"/>
      <c r="M149" s="814"/>
      <c r="N149" s="815"/>
      <c r="O149" s="160"/>
      <c r="P149" s="816" t="s">
        <v>256</v>
      </c>
      <c r="Q149" s="817"/>
      <c r="R149" s="817"/>
      <c r="S149" s="818"/>
      <c r="T149" s="818"/>
      <c r="U149" s="818"/>
      <c r="V149" s="818"/>
      <c r="W149" s="818"/>
      <c r="X149" s="818"/>
      <c r="Y149" s="819"/>
      <c r="Z149" s="160"/>
      <c r="AA149"/>
      <c r="AC149" s="825"/>
      <c r="AD149" s="826"/>
      <c r="AE149" s="827"/>
      <c r="AF149" s="152"/>
      <c r="AG149" s="812" t="s">
        <v>256</v>
      </c>
      <c r="AH149" s="813"/>
      <c r="AI149" s="813"/>
      <c r="AJ149" s="814" t="s">
        <v>511</v>
      </c>
      <c r="AK149" s="814"/>
      <c r="AL149" s="814"/>
      <c r="AM149" s="814"/>
      <c r="AN149" s="814"/>
      <c r="AO149" s="814"/>
      <c r="AP149" s="815"/>
      <c r="AQ149" s="160"/>
      <c r="AR149" s="816" t="s">
        <v>256</v>
      </c>
      <c r="AS149" s="817"/>
      <c r="AT149" s="817"/>
      <c r="AU149" s="818"/>
      <c r="AV149" s="818"/>
      <c r="AW149" s="818"/>
      <c r="AX149" s="818"/>
      <c r="AY149" s="818"/>
      <c r="AZ149" s="818"/>
      <c r="BA149" s="819"/>
      <c r="BB149" s="160"/>
      <c r="BC149" s="146"/>
    </row>
    <row r="150" spans="1:55" ht="21.75" customHeight="1">
      <c r="A150" s="825"/>
      <c r="B150" s="826"/>
      <c r="C150" s="827"/>
      <c r="D150" s="155"/>
      <c r="E150" s="329" t="s">
        <v>473</v>
      </c>
      <c r="F150" s="330"/>
      <c r="G150" s="331" t="s">
        <v>474</v>
      </c>
      <c r="H150" s="332"/>
      <c r="I150" s="333">
        <f>F150*H150</f>
        <v>0</v>
      </c>
      <c r="J150" s="334" t="s">
        <v>473</v>
      </c>
      <c r="K150" s="330"/>
      <c r="L150" s="335" t="s">
        <v>474</v>
      </c>
      <c r="M150" s="336"/>
      <c r="N150" s="337">
        <f>K150*M150</f>
        <v>0</v>
      </c>
      <c r="P150" s="329" t="s">
        <v>473</v>
      </c>
      <c r="Q150" s="330"/>
      <c r="R150" s="331" t="s">
        <v>474</v>
      </c>
      <c r="S150" s="332"/>
      <c r="T150" s="333">
        <f>Q150*S150</f>
        <v>0</v>
      </c>
      <c r="U150" s="334" t="s">
        <v>473</v>
      </c>
      <c r="V150" s="330"/>
      <c r="W150" s="335" t="s">
        <v>474</v>
      </c>
      <c r="X150" s="336"/>
      <c r="Y150" s="337">
        <f>V150*X150</f>
        <v>0</v>
      </c>
      <c r="Z150" s="160"/>
      <c r="AA150"/>
      <c r="AC150" s="825"/>
      <c r="AD150" s="826"/>
      <c r="AE150" s="827"/>
      <c r="AF150" s="155"/>
      <c r="AG150" s="329" t="s">
        <v>473</v>
      </c>
      <c r="AH150" s="330">
        <v>6</v>
      </c>
      <c r="AI150" s="331" t="s">
        <v>474</v>
      </c>
      <c r="AJ150" s="332">
        <v>5</v>
      </c>
      <c r="AK150" s="333">
        <f>AH150*AJ150</f>
        <v>30</v>
      </c>
      <c r="AL150" s="334" t="s">
        <v>473</v>
      </c>
      <c r="AM150" s="330"/>
      <c r="AN150" s="335" t="s">
        <v>474</v>
      </c>
      <c r="AO150" s="336"/>
      <c r="AP150" s="337">
        <f>AM150*AO150</f>
        <v>0</v>
      </c>
      <c r="AR150" s="329" t="s">
        <v>473</v>
      </c>
      <c r="AS150" s="330"/>
      <c r="AT150" s="331" t="s">
        <v>474</v>
      </c>
      <c r="AU150" s="332"/>
      <c r="AV150" s="333">
        <f>AS150*AU150</f>
        <v>0</v>
      </c>
      <c r="AW150" s="334" t="s">
        <v>473</v>
      </c>
      <c r="AX150" s="330"/>
      <c r="AY150" s="335" t="s">
        <v>474</v>
      </c>
      <c r="AZ150" s="336"/>
      <c r="BA150" s="337">
        <f>AX150*AZ150</f>
        <v>0</v>
      </c>
      <c r="BB150" s="160"/>
      <c r="BC150" s="146"/>
    </row>
    <row r="151" spans="1:55" ht="21.75" customHeight="1" thickBot="1">
      <c r="A151" s="825"/>
      <c r="B151" s="826"/>
      <c r="C151" s="827"/>
      <c r="D151" s="155"/>
      <c r="E151" s="338" t="s">
        <v>473</v>
      </c>
      <c r="F151" s="339"/>
      <c r="G151" s="340" t="s">
        <v>474</v>
      </c>
      <c r="H151" s="350"/>
      <c r="I151" s="341">
        <f>F151*H151</f>
        <v>0</v>
      </c>
      <c r="J151" s="342" t="s">
        <v>473</v>
      </c>
      <c r="K151" s="339"/>
      <c r="L151" s="343" t="s">
        <v>474</v>
      </c>
      <c r="M151" s="344"/>
      <c r="N151" s="345">
        <f>K151*M151</f>
        <v>0</v>
      </c>
      <c r="P151" s="338" t="s">
        <v>473</v>
      </c>
      <c r="Q151" s="339"/>
      <c r="R151" s="340" t="s">
        <v>474</v>
      </c>
      <c r="S151" s="350"/>
      <c r="T151" s="341">
        <f>Q151*S151</f>
        <v>0</v>
      </c>
      <c r="U151" s="342" t="s">
        <v>473</v>
      </c>
      <c r="V151" s="339"/>
      <c r="W151" s="343" t="s">
        <v>474</v>
      </c>
      <c r="X151" s="344"/>
      <c r="Y151" s="345">
        <f>V151*X151</f>
        <v>0</v>
      </c>
      <c r="Z151" s="160"/>
      <c r="AA151"/>
      <c r="AC151" s="825"/>
      <c r="AD151" s="826"/>
      <c r="AE151" s="827"/>
      <c r="AF151" s="155"/>
      <c r="AG151" s="338" t="s">
        <v>473</v>
      </c>
      <c r="AH151" s="339"/>
      <c r="AI151" s="340" t="s">
        <v>474</v>
      </c>
      <c r="AJ151" s="350"/>
      <c r="AK151" s="341">
        <f>AH151*AJ151</f>
        <v>0</v>
      </c>
      <c r="AL151" s="342" t="s">
        <v>473</v>
      </c>
      <c r="AM151" s="339"/>
      <c r="AN151" s="343" t="s">
        <v>474</v>
      </c>
      <c r="AO151" s="344"/>
      <c r="AP151" s="345">
        <f>AM151*AO151</f>
        <v>0</v>
      </c>
      <c r="AR151" s="338" t="s">
        <v>473</v>
      </c>
      <c r="AS151" s="339"/>
      <c r="AT151" s="340" t="s">
        <v>474</v>
      </c>
      <c r="AU151" s="350"/>
      <c r="AV151" s="341">
        <f>AS151*AU151</f>
        <v>0</v>
      </c>
      <c r="AW151" s="342" t="s">
        <v>473</v>
      </c>
      <c r="AX151" s="339"/>
      <c r="AY151" s="343" t="s">
        <v>474</v>
      </c>
      <c r="AZ151" s="344"/>
      <c r="BA151" s="345">
        <f>AX151*AZ151</f>
        <v>0</v>
      </c>
      <c r="BB151" s="160"/>
      <c r="BC151" s="146"/>
    </row>
    <row r="152" spans="1:55" ht="21.75" customHeight="1" thickTop="1">
      <c r="A152" s="825"/>
      <c r="B152" s="826"/>
      <c r="C152" s="827"/>
      <c r="D152" s="152"/>
      <c r="E152" s="812" t="s">
        <v>256</v>
      </c>
      <c r="F152" s="813"/>
      <c r="G152" s="813"/>
      <c r="H152" s="814"/>
      <c r="I152" s="814"/>
      <c r="J152" s="814"/>
      <c r="K152" s="814"/>
      <c r="L152" s="814"/>
      <c r="M152" s="814"/>
      <c r="N152" s="815"/>
      <c r="O152" s="160"/>
      <c r="P152" s="816" t="s">
        <v>256</v>
      </c>
      <c r="Q152" s="817"/>
      <c r="R152" s="817"/>
      <c r="S152" s="818"/>
      <c r="T152" s="818"/>
      <c r="U152" s="818"/>
      <c r="V152" s="818"/>
      <c r="W152" s="818"/>
      <c r="X152" s="818"/>
      <c r="Y152" s="819"/>
      <c r="Z152" s="160"/>
      <c r="AA152"/>
      <c r="AC152" s="825"/>
      <c r="AD152" s="826"/>
      <c r="AE152" s="827"/>
      <c r="AF152" s="152"/>
      <c r="AG152" s="812" t="s">
        <v>256</v>
      </c>
      <c r="AH152" s="813"/>
      <c r="AI152" s="813"/>
      <c r="AJ152" s="814" t="s">
        <v>517</v>
      </c>
      <c r="AK152" s="814"/>
      <c r="AL152" s="814"/>
      <c r="AM152" s="814"/>
      <c r="AN152" s="814"/>
      <c r="AO152" s="814"/>
      <c r="AP152" s="815"/>
      <c r="AQ152" s="160"/>
      <c r="AR152" s="816" t="s">
        <v>256</v>
      </c>
      <c r="AS152" s="817"/>
      <c r="AT152" s="817"/>
      <c r="AU152" s="818"/>
      <c r="AV152" s="818"/>
      <c r="AW152" s="818"/>
      <c r="AX152" s="818"/>
      <c r="AY152" s="818"/>
      <c r="AZ152" s="818"/>
      <c r="BA152" s="819"/>
      <c r="BB152" s="160"/>
      <c r="BC152" s="146"/>
    </row>
    <row r="153" spans="1:55" ht="21.75" customHeight="1">
      <c r="A153" s="825"/>
      <c r="B153" s="826"/>
      <c r="C153" s="827"/>
      <c r="D153" s="155"/>
      <c r="E153" s="329" t="s">
        <v>473</v>
      </c>
      <c r="F153" s="330"/>
      <c r="G153" s="331" t="s">
        <v>474</v>
      </c>
      <c r="H153" s="332"/>
      <c r="I153" s="333">
        <f>F153*H153</f>
        <v>0</v>
      </c>
      <c r="J153" s="334" t="s">
        <v>473</v>
      </c>
      <c r="K153" s="330"/>
      <c r="L153" s="335" t="s">
        <v>474</v>
      </c>
      <c r="M153" s="336"/>
      <c r="N153" s="337">
        <f>K153*M153</f>
        <v>0</v>
      </c>
      <c r="O153" s="160"/>
      <c r="P153" s="329" t="s">
        <v>473</v>
      </c>
      <c r="Q153" s="330"/>
      <c r="R153" s="331" t="s">
        <v>474</v>
      </c>
      <c r="S153" s="332"/>
      <c r="T153" s="333">
        <f>Q153*S153</f>
        <v>0</v>
      </c>
      <c r="U153" s="334" t="s">
        <v>473</v>
      </c>
      <c r="V153" s="330"/>
      <c r="W153" s="335" t="s">
        <v>474</v>
      </c>
      <c r="X153" s="336"/>
      <c r="Y153" s="337">
        <f>V153*X153</f>
        <v>0</v>
      </c>
      <c r="Z153" s="160"/>
      <c r="AA153"/>
      <c r="AC153" s="825"/>
      <c r="AD153" s="826"/>
      <c r="AE153" s="827"/>
      <c r="AF153" s="155"/>
      <c r="AG153" s="329" t="s">
        <v>473</v>
      </c>
      <c r="AH153" s="330">
        <v>6</v>
      </c>
      <c r="AI153" s="331" t="s">
        <v>474</v>
      </c>
      <c r="AJ153" s="332">
        <v>1</v>
      </c>
      <c r="AK153" s="333">
        <f>AH153*AJ153</f>
        <v>6</v>
      </c>
      <c r="AL153" s="334" t="s">
        <v>473</v>
      </c>
      <c r="AM153" s="330"/>
      <c r="AN153" s="335" t="s">
        <v>474</v>
      </c>
      <c r="AO153" s="336"/>
      <c r="AP153" s="337">
        <f>AM153*AO153</f>
        <v>0</v>
      </c>
      <c r="AQ153" s="160"/>
      <c r="AR153" s="329" t="s">
        <v>473</v>
      </c>
      <c r="AS153" s="330"/>
      <c r="AT153" s="331" t="s">
        <v>474</v>
      </c>
      <c r="AU153" s="332"/>
      <c r="AV153" s="333">
        <f>AS153*AU153</f>
        <v>0</v>
      </c>
      <c r="AW153" s="334" t="s">
        <v>473</v>
      </c>
      <c r="AX153" s="330"/>
      <c r="AY153" s="335" t="s">
        <v>474</v>
      </c>
      <c r="AZ153" s="336"/>
      <c r="BA153" s="337">
        <f>AX153*AZ153</f>
        <v>0</v>
      </c>
      <c r="BB153" s="160"/>
      <c r="BC153" s="146"/>
    </row>
    <row r="154" spans="1:55" ht="21.75" customHeight="1" thickBot="1">
      <c r="A154" s="825"/>
      <c r="B154" s="826"/>
      <c r="C154" s="827"/>
      <c r="D154" s="155"/>
      <c r="E154" s="338" t="s">
        <v>473</v>
      </c>
      <c r="F154" s="339"/>
      <c r="G154" s="340" t="s">
        <v>474</v>
      </c>
      <c r="H154" s="350"/>
      <c r="I154" s="341">
        <f>F154*H154</f>
        <v>0</v>
      </c>
      <c r="J154" s="342" t="s">
        <v>473</v>
      </c>
      <c r="K154" s="339"/>
      <c r="L154" s="343" t="s">
        <v>474</v>
      </c>
      <c r="M154" s="344"/>
      <c r="N154" s="345">
        <f>K154*M154</f>
        <v>0</v>
      </c>
      <c r="O154" s="160"/>
      <c r="P154" s="338" t="s">
        <v>473</v>
      </c>
      <c r="Q154" s="339"/>
      <c r="R154" s="340" t="s">
        <v>474</v>
      </c>
      <c r="S154" s="350"/>
      <c r="T154" s="341">
        <f>Q154*S154</f>
        <v>0</v>
      </c>
      <c r="U154" s="342" t="s">
        <v>473</v>
      </c>
      <c r="V154" s="339"/>
      <c r="W154" s="343" t="s">
        <v>474</v>
      </c>
      <c r="X154" s="344"/>
      <c r="Y154" s="345">
        <f>V154*X154</f>
        <v>0</v>
      </c>
      <c r="Z154" s="160"/>
      <c r="AA154"/>
      <c r="AC154" s="825"/>
      <c r="AD154" s="826"/>
      <c r="AE154" s="827"/>
      <c r="AF154" s="155"/>
      <c r="AG154" s="338" t="s">
        <v>473</v>
      </c>
      <c r="AH154" s="339"/>
      <c r="AI154" s="340" t="s">
        <v>474</v>
      </c>
      <c r="AJ154" s="350"/>
      <c r="AK154" s="341">
        <f>AH154*AJ154</f>
        <v>0</v>
      </c>
      <c r="AL154" s="342" t="s">
        <v>473</v>
      </c>
      <c r="AM154" s="339"/>
      <c r="AN154" s="343" t="s">
        <v>474</v>
      </c>
      <c r="AO154" s="344"/>
      <c r="AP154" s="345">
        <f>AM154*AO154</f>
        <v>0</v>
      </c>
      <c r="AQ154" s="160"/>
      <c r="AR154" s="338" t="s">
        <v>473</v>
      </c>
      <c r="AS154" s="339"/>
      <c r="AT154" s="340" t="s">
        <v>474</v>
      </c>
      <c r="AU154" s="350"/>
      <c r="AV154" s="341">
        <f>AS154*AU154</f>
        <v>0</v>
      </c>
      <c r="AW154" s="342" t="s">
        <v>473</v>
      </c>
      <c r="AX154" s="339"/>
      <c r="AY154" s="343" t="s">
        <v>474</v>
      </c>
      <c r="AZ154" s="344"/>
      <c r="BA154" s="345">
        <f>AX154*AZ154</f>
        <v>0</v>
      </c>
      <c r="BB154" s="160"/>
      <c r="BC154" s="146"/>
    </row>
    <row r="155" spans="1:55" ht="21.75" customHeight="1" thickTop="1">
      <c r="A155" s="825"/>
      <c r="B155" s="826"/>
      <c r="C155" s="827"/>
      <c r="D155" s="152"/>
      <c r="E155" s="812" t="s">
        <v>256</v>
      </c>
      <c r="F155" s="813"/>
      <c r="G155" s="813"/>
      <c r="H155" s="814"/>
      <c r="I155" s="814"/>
      <c r="J155" s="814"/>
      <c r="K155" s="814"/>
      <c r="L155" s="814"/>
      <c r="M155" s="814"/>
      <c r="N155" s="815"/>
      <c r="O155" s="160"/>
      <c r="P155" s="816" t="s">
        <v>256</v>
      </c>
      <c r="Q155" s="817"/>
      <c r="R155" s="817"/>
      <c r="S155" s="818"/>
      <c r="T155" s="818"/>
      <c r="U155" s="818"/>
      <c r="V155" s="818"/>
      <c r="W155" s="818"/>
      <c r="X155" s="818"/>
      <c r="Y155" s="819"/>
      <c r="Z155" s="160"/>
      <c r="AA155"/>
      <c r="AC155" s="825"/>
      <c r="AD155" s="826"/>
      <c r="AE155" s="827"/>
      <c r="AF155" s="152"/>
      <c r="AG155" s="812" t="s">
        <v>256</v>
      </c>
      <c r="AH155" s="813"/>
      <c r="AI155" s="813"/>
      <c r="AJ155" s="814" t="s">
        <v>364</v>
      </c>
      <c r="AK155" s="814"/>
      <c r="AL155" s="814"/>
      <c r="AM155" s="814"/>
      <c r="AN155" s="814"/>
      <c r="AO155" s="814"/>
      <c r="AP155" s="815"/>
      <c r="AQ155" s="160"/>
      <c r="AR155" s="816" t="s">
        <v>256</v>
      </c>
      <c r="AS155" s="817"/>
      <c r="AT155" s="817"/>
      <c r="AU155" s="818"/>
      <c r="AV155" s="818"/>
      <c r="AW155" s="818"/>
      <c r="AX155" s="818"/>
      <c r="AY155" s="818"/>
      <c r="AZ155" s="818"/>
      <c r="BA155" s="819"/>
      <c r="BB155" s="160"/>
      <c r="BC155" s="146"/>
    </row>
    <row r="156" spans="1:55" ht="21.75" customHeight="1">
      <c r="A156" s="825"/>
      <c r="B156" s="826"/>
      <c r="C156" s="827"/>
      <c r="D156" s="155"/>
      <c r="E156" s="329" t="s">
        <v>473</v>
      </c>
      <c r="F156" s="330"/>
      <c r="G156" s="331" t="s">
        <v>474</v>
      </c>
      <c r="H156" s="332"/>
      <c r="I156" s="333">
        <f>F156*H156</f>
        <v>0</v>
      </c>
      <c r="J156" s="334" t="s">
        <v>473</v>
      </c>
      <c r="K156" s="330"/>
      <c r="L156" s="335" t="s">
        <v>474</v>
      </c>
      <c r="M156" s="336"/>
      <c r="N156" s="337">
        <f>K156*M156</f>
        <v>0</v>
      </c>
      <c r="O156" s="160"/>
      <c r="P156" s="329" t="s">
        <v>473</v>
      </c>
      <c r="Q156" s="330"/>
      <c r="R156" s="331" t="s">
        <v>474</v>
      </c>
      <c r="S156" s="332"/>
      <c r="T156" s="333">
        <f>Q156*S156</f>
        <v>0</v>
      </c>
      <c r="U156" s="334" t="s">
        <v>473</v>
      </c>
      <c r="V156" s="330"/>
      <c r="W156" s="335" t="s">
        <v>474</v>
      </c>
      <c r="X156" s="336"/>
      <c r="Y156" s="337">
        <f>V156*X156</f>
        <v>0</v>
      </c>
      <c r="Z156" s="160"/>
      <c r="AA156"/>
      <c r="AC156" s="825"/>
      <c r="AD156" s="826"/>
      <c r="AE156" s="827"/>
      <c r="AF156" s="155"/>
      <c r="AG156" s="329" t="s">
        <v>473</v>
      </c>
      <c r="AH156" s="330">
        <v>6</v>
      </c>
      <c r="AI156" s="331" t="s">
        <v>474</v>
      </c>
      <c r="AJ156" s="332">
        <v>6</v>
      </c>
      <c r="AK156" s="333">
        <f>AH156*AJ156</f>
        <v>36</v>
      </c>
      <c r="AL156" s="334" t="s">
        <v>473</v>
      </c>
      <c r="AM156" s="330"/>
      <c r="AN156" s="335" t="s">
        <v>474</v>
      </c>
      <c r="AO156" s="336"/>
      <c r="AP156" s="337">
        <f>AM156*AO156</f>
        <v>0</v>
      </c>
      <c r="AQ156" s="160"/>
      <c r="AR156" s="329" t="s">
        <v>473</v>
      </c>
      <c r="AS156" s="330"/>
      <c r="AT156" s="331" t="s">
        <v>474</v>
      </c>
      <c r="AU156" s="332"/>
      <c r="AV156" s="333">
        <f>AS156*AU156</f>
        <v>0</v>
      </c>
      <c r="AW156" s="334" t="s">
        <v>473</v>
      </c>
      <c r="AX156" s="330"/>
      <c r="AY156" s="335" t="s">
        <v>474</v>
      </c>
      <c r="AZ156" s="336"/>
      <c r="BA156" s="337">
        <f>AX156*AZ156</f>
        <v>0</v>
      </c>
      <c r="BB156" s="160"/>
      <c r="BC156" s="146"/>
    </row>
    <row r="157" spans="1:55" ht="22.5" customHeight="1" thickBot="1">
      <c r="A157" s="825"/>
      <c r="B157" s="826"/>
      <c r="C157" s="827"/>
      <c r="D157" s="155"/>
      <c r="E157" s="338" t="s">
        <v>473</v>
      </c>
      <c r="F157" s="339"/>
      <c r="G157" s="340" t="s">
        <v>474</v>
      </c>
      <c r="H157" s="350"/>
      <c r="I157" s="341">
        <f>F157*H157</f>
        <v>0</v>
      </c>
      <c r="J157" s="342" t="s">
        <v>473</v>
      </c>
      <c r="K157" s="339"/>
      <c r="L157" s="343" t="s">
        <v>474</v>
      </c>
      <c r="M157" s="344"/>
      <c r="N157" s="345">
        <f>K157*M157</f>
        <v>0</v>
      </c>
      <c r="O157" s="160"/>
      <c r="P157" s="338" t="s">
        <v>473</v>
      </c>
      <c r="Q157" s="339"/>
      <c r="R157" s="340" t="s">
        <v>474</v>
      </c>
      <c r="S157" s="350"/>
      <c r="T157" s="341">
        <f>Q157*S157</f>
        <v>0</v>
      </c>
      <c r="U157" s="342" t="s">
        <v>473</v>
      </c>
      <c r="V157" s="339"/>
      <c r="W157" s="343" t="s">
        <v>474</v>
      </c>
      <c r="X157" s="344"/>
      <c r="Y157" s="345">
        <f>V157*X157</f>
        <v>0</v>
      </c>
      <c r="Z157" s="172"/>
      <c r="AA157"/>
      <c r="AC157" s="825"/>
      <c r="AD157" s="826"/>
      <c r="AE157" s="827"/>
      <c r="AF157" s="155"/>
      <c r="AG157" s="338" t="s">
        <v>473</v>
      </c>
      <c r="AH157" s="339"/>
      <c r="AI157" s="340" t="s">
        <v>474</v>
      </c>
      <c r="AJ157" s="350"/>
      <c r="AK157" s="341">
        <f>AH157*AJ157</f>
        <v>0</v>
      </c>
      <c r="AL157" s="342" t="s">
        <v>473</v>
      </c>
      <c r="AM157" s="339"/>
      <c r="AN157" s="343" t="s">
        <v>474</v>
      </c>
      <c r="AO157" s="344"/>
      <c r="AP157" s="345">
        <f>AM157*AO157</f>
        <v>0</v>
      </c>
      <c r="AQ157" s="160"/>
      <c r="AR157" s="338" t="s">
        <v>473</v>
      </c>
      <c r="AS157" s="339"/>
      <c r="AT157" s="340" t="s">
        <v>474</v>
      </c>
      <c r="AU157" s="350"/>
      <c r="AV157" s="341">
        <f>AS157*AU157</f>
        <v>0</v>
      </c>
      <c r="AW157" s="342" t="s">
        <v>473</v>
      </c>
      <c r="AX157" s="339"/>
      <c r="AY157" s="343" t="s">
        <v>474</v>
      </c>
      <c r="AZ157" s="344"/>
      <c r="BA157" s="345">
        <f>AX157*AZ157</f>
        <v>0</v>
      </c>
      <c r="BB157" s="172"/>
      <c r="BC157" s="146"/>
    </row>
    <row r="158" spans="1:55" ht="29.25" customHeight="1" thickTop="1" thickBot="1">
      <c r="A158" s="825"/>
      <c r="B158" s="826"/>
      <c r="C158" s="827"/>
      <c r="D158" s="152"/>
      <c r="E158" s="840" t="s">
        <v>472</v>
      </c>
      <c r="F158" s="841"/>
      <c r="G158" s="841"/>
      <c r="H158" s="841"/>
      <c r="I158" s="841"/>
      <c r="J158" s="841"/>
      <c r="K158" s="841"/>
      <c r="L158" s="841"/>
      <c r="M158" s="842"/>
      <c r="N158" s="843"/>
      <c r="O158" s="160"/>
      <c r="P158" s="840" t="s">
        <v>472</v>
      </c>
      <c r="Q158" s="841"/>
      <c r="R158" s="841"/>
      <c r="S158" s="841"/>
      <c r="T158" s="841"/>
      <c r="U158" s="841"/>
      <c r="V158" s="841"/>
      <c r="W158" s="841"/>
      <c r="X158" s="844"/>
      <c r="Y158" s="845"/>
      <c r="Z158" s="160"/>
      <c r="AA158"/>
      <c r="AC158" s="825"/>
      <c r="AD158" s="826"/>
      <c r="AE158" s="827"/>
      <c r="AF158" s="152"/>
      <c r="AG158" s="840" t="s">
        <v>472</v>
      </c>
      <c r="AH158" s="841"/>
      <c r="AI158" s="841"/>
      <c r="AJ158" s="841"/>
      <c r="AK158" s="841"/>
      <c r="AL158" s="841"/>
      <c r="AM158" s="841"/>
      <c r="AN158" s="841"/>
      <c r="AO158" s="842"/>
      <c r="AP158" s="843"/>
      <c r="AQ158" s="160"/>
      <c r="AR158" s="840" t="s">
        <v>472</v>
      </c>
      <c r="AS158" s="841"/>
      <c r="AT158" s="841"/>
      <c r="AU158" s="841"/>
      <c r="AV158" s="841"/>
      <c r="AW158" s="841"/>
      <c r="AX158" s="841"/>
      <c r="AY158" s="841"/>
      <c r="AZ158" s="844"/>
      <c r="BA158" s="845"/>
      <c r="BB158" s="160"/>
      <c r="BC158" s="146"/>
    </row>
    <row r="159" spans="1:55" ht="21.75" customHeight="1" thickTop="1">
      <c r="A159" s="825"/>
      <c r="B159" s="826"/>
      <c r="C159" s="827"/>
      <c r="D159" s="152"/>
      <c r="E159" s="812" t="s">
        <v>256</v>
      </c>
      <c r="F159" s="813"/>
      <c r="G159" s="813"/>
      <c r="H159" s="814"/>
      <c r="I159" s="814"/>
      <c r="J159" s="814"/>
      <c r="K159" s="814"/>
      <c r="L159" s="814"/>
      <c r="M159" s="814"/>
      <c r="N159" s="815"/>
      <c r="O159" s="160"/>
      <c r="P159" s="816" t="s">
        <v>256</v>
      </c>
      <c r="Q159" s="817"/>
      <c r="R159" s="817"/>
      <c r="S159" s="818"/>
      <c r="T159" s="818"/>
      <c r="U159" s="818"/>
      <c r="V159" s="818"/>
      <c r="W159" s="818"/>
      <c r="X159" s="818"/>
      <c r="Y159" s="819"/>
      <c r="Z159" s="160"/>
      <c r="AA159"/>
      <c r="AC159" s="825"/>
      <c r="AD159" s="826"/>
      <c r="AE159" s="827"/>
      <c r="AF159" s="152"/>
      <c r="AG159" s="812" t="s">
        <v>256</v>
      </c>
      <c r="AH159" s="813"/>
      <c r="AI159" s="813"/>
      <c r="AJ159" s="814"/>
      <c r="AK159" s="814"/>
      <c r="AL159" s="814"/>
      <c r="AM159" s="814"/>
      <c r="AN159" s="814"/>
      <c r="AO159" s="814"/>
      <c r="AP159" s="815"/>
      <c r="AQ159" s="160"/>
      <c r="AR159" s="816" t="s">
        <v>256</v>
      </c>
      <c r="AS159" s="817"/>
      <c r="AT159" s="817"/>
      <c r="AU159" s="818"/>
      <c r="AV159" s="818"/>
      <c r="AW159" s="818"/>
      <c r="AX159" s="818"/>
      <c r="AY159" s="818"/>
      <c r="AZ159" s="818"/>
      <c r="BA159" s="819"/>
      <c r="BB159" s="160"/>
      <c r="BC159" s="146"/>
    </row>
    <row r="160" spans="1:55" ht="21.75" customHeight="1">
      <c r="A160" s="825"/>
      <c r="B160" s="826"/>
      <c r="C160" s="827"/>
      <c r="D160" s="155"/>
      <c r="E160" s="329" t="s">
        <v>473</v>
      </c>
      <c r="F160" s="330"/>
      <c r="G160" s="331" t="s">
        <v>474</v>
      </c>
      <c r="H160" s="332"/>
      <c r="I160" s="333">
        <f>F160*H160</f>
        <v>0</v>
      </c>
      <c r="J160" s="334" t="s">
        <v>473</v>
      </c>
      <c r="K160" s="330"/>
      <c r="L160" s="335" t="s">
        <v>474</v>
      </c>
      <c r="M160" s="336"/>
      <c r="N160" s="337">
        <f>K160*M160</f>
        <v>0</v>
      </c>
      <c r="P160" s="329" t="s">
        <v>473</v>
      </c>
      <c r="Q160" s="330"/>
      <c r="R160" s="331" t="s">
        <v>474</v>
      </c>
      <c r="S160" s="332"/>
      <c r="T160" s="333">
        <f>Q160*S160</f>
        <v>0</v>
      </c>
      <c r="U160" s="334" t="s">
        <v>473</v>
      </c>
      <c r="V160" s="330"/>
      <c r="W160" s="335" t="s">
        <v>474</v>
      </c>
      <c r="X160" s="336"/>
      <c r="Y160" s="337">
        <f>V160*X160</f>
        <v>0</v>
      </c>
      <c r="Z160" s="160"/>
      <c r="AA160"/>
      <c r="AC160" s="825"/>
      <c r="AD160" s="826"/>
      <c r="AE160" s="827"/>
      <c r="AF160" s="155"/>
      <c r="AG160" s="329" t="s">
        <v>473</v>
      </c>
      <c r="AH160" s="330"/>
      <c r="AI160" s="331" t="s">
        <v>474</v>
      </c>
      <c r="AJ160" s="332"/>
      <c r="AK160" s="333">
        <f>AH160*AJ160</f>
        <v>0</v>
      </c>
      <c r="AL160" s="334" t="s">
        <v>473</v>
      </c>
      <c r="AM160" s="330"/>
      <c r="AN160" s="335" t="s">
        <v>474</v>
      </c>
      <c r="AO160" s="336"/>
      <c r="AP160" s="337">
        <f>AM160*AO160</f>
        <v>0</v>
      </c>
      <c r="AR160" s="329" t="s">
        <v>473</v>
      </c>
      <c r="AS160" s="330"/>
      <c r="AT160" s="331" t="s">
        <v>474</v>
      </c>
      <c r="AU160" s="332"/>
      <c r="AV160" s="333">
        <f>AS160*AU160</f>
        <v>0</v>
      </c>
      <c r="AW160" s="334" t="s">
        <v>473</v>
      </c>
      <c r="AX160" s="330"/>
      <c r="AY160" s="335" t="s">
        <v>474</v>
      </c>
      <c r="AZ160" s="336"/>
      <c r="BA160" s="337">
        <f>AX160*AZ160</f>
        <v>0</v>
      </c>
      <c r="BB160" s="160"/>
      <c r="BC160" s="146"/>
    </row>
    <row r="161" spans="1:55" ht="21.75" customHeight="1" thickBot="1">
      <c r="A161" s="825"/>
      <c r="B161" s="826"/>
      <c r="C161" s="827"/>
      <c r="D161" s="155"/>
      <c r="E161" s="338" t="s">
        <v>473</v>
      </c>
      <c r="F161" s="339"/>
      <c r="G161" s="340" t="s">
        <v>474</v>
      </c>
      <c r="H161" s="350"/>
      <c r="I161" s="341">
        <f>F161*H161</f>
        <v>0</v>
      </c>
      <c r="J161" s="342" t="s">
        <v>473</v>
      </c>
      <c r="K161" s="339"/>
      <c r="L161" s="343" t="s">
        <v>474</v>
      </c>
      <c r="M161" s="344"/>
      <c r="N161" s="345">
        <f>K161*M161</f>
        <v>0</v>
      </c>
      <c r="P161" s="338" t="s">
        <v>473</v>
      </c>
      <c r="Q161" s="339"/>
      <c r="R161" s="340" t="s">
        <v>474</v>
      </c>
      <c r="S161" s="350"/>
      <c r="T161" s="341">
        <f>Q161*S161</f>
        <v>0</v>
      </c>
      <c r="U161" s="342" t="s">
        <v>473</v>
      </c>
      <c r="V161" s="339"/>
      <c r="W161" s="343" t="s">
        <v>474</v>
      </c>
      <c r="X161" s="344"/>
      <c r="Y161" s="345">
        <f>V161*X161</f>
        <v>0</v>
      </c>
      <c r="Z161" s="160"/>
      <c r="AA161"/>
      <c r="AC161" s="825"/>
      <c r="AD161" s="826"/>
      <c r="AE161" s="827"/>
      <c r="AF161" s="155"/>
      <c r="AG161" s="338" t="s">
        <v>473</v>
      </c>
      <c r="AH161" s="339"/>
      <c r="AI161" s="340" t="s">
        <v>474</v>
      </c>
      <c r="AJ161" s="350"/>
      <c r="AK161" s="341">
        <f>AH161*AJ161</f>
        <v>0</v>
      </c>
      <c r="AL161" s="342" t="s">
        <v>473</v>
      </c>
      <c r="AM161" s="339"/>
      <c r="AN161" s="343" t="s">
        <v>474</v>
      </c>
      <c r="AO161" s="344"/>
      <c r="AP161" s="345">
        <f>AM161*AO161</f>
        <v>0</v>
      </c>
      <c r="AR161" s="338" t="s">
        <v>473</v>
      </c>
      <c r="AS161" s="339"/>
      <c r="AT161" s="340" t="s">
        <v>474</v>
      </c>
      <c r="AU161" s="350"/>
      <c r="AV161" s="341">
        <f>AS161*AU161</f>
        <v>0</v>
      </c>
      <c r="AW161" s="342" t="s">
        <v>473</v>
      </c>
      <c r="AX161" s="339"/>
      <c r="AY161" s="343" t="s">
        <v>474</v>
      </c>
      <c r="AZ161" s="344"/>
      <c r="BA161" s="345">
        <f>AX161*AZ161</f>
        <v>0</v>
      </c>
      <c r="BB161" s="160"/>
      <c r="BC161" s="146"/>
    </row>
    <row r="162" spans="1:55" ht="21.75" customHeight="1" thickTop="1">
      <c r="A162" s="825"/>
      <c r="B162" s="826"/>
      <c r="C162" s="827"/>
      <c r="D162" s="152"/>
      <c r="E162" s="812" t="s">
        <v>256</v>
      </c>
      <c r="F162" s="813"/>
      <c r="G162" s="813"/>
      <c r="H162" s="814"/>
      <c r="I162" s="814"/>
      <c r="J162" s="814"/>
      <c r="K162" s="814"/>
      <c r="L162" s="814"/>
      <c r="M162" s="814"/>
      <c r="N162" s="815"/>
      <c r="O162" s="160"/>
      <c r="P162" s="816" t="s">
        <v>256</v>
      </c>
      <c r="Q162" s="817"/>
      <c r="R162" s="817"/>
      <c r="S162" s="818"/>
      <c r="T162" s="818"/>
      <c r="U162" s="818"/>
      <c r="V162" s="818"/>
      <c r="W162" s="818"/>
      <c r="X162" s="818"/>
      <c r="Y162" s="819"/>
      <c r="Z162" s="160"/>
      <c r="AA162"/>
      <c r="AC162" s="825"/>
      <c r="AD162" s="826"/>
      <c r="AE162" s="827"/>
      <c r="AF162" s="152"/>
      <c r="AG162" s="812" t="s">
        <v>256</v>
      </c>
      <c r="AH162" s="813"/>
      <c r="AI162" s="813"/>
      <c r="AJ162" s="814"/>
      <c r="AK162" s="814"/>
      <c r="AL162" s="814"/>
      <c r="AM162" s="814"/>
      <c r="AN162" s="814"/>
      <c r="AO162" s="814"/>
      <c r="AP162" s="815"/>
      <c r="AQ162" s="160"/>
      <c r="AR162" s="816" t="s">
        <v>256</v>
      </c>
      <c r="AS162" s="817"/>
      <c r="AT162" s="817"/>
      <c r="AU162" s="818"/>
      <c r="AV162" s="818"/>
      <c r="AW162" s="818"/>
      <c r="AX162" s="818"/>
      <c r="AY162" s="818"/>
      <c r="AZ162" s="818"/>
      <c r="BA162" s="819"/>
      <c r="BB162" s="160"/>
      <c r="BC162" s="146"/>
    </row>
    <row r="163" spans="1:55" ht="21.75" customHeight="1">
      <c r="A163" s="825"/>
      <c r="B163" s="826"/>
      <c r="C163" s="827"/>
      <c r="D163" s="155"/>
      <c r="E163" s="329" t="s">
        <v>473</v>
      </c>
      <c r="F163" s="330"/>
      <c r="G163" s="331" t="s">
        <v>474</v>
      </c>
      <c r="H163" s="332"/>
      <c r="I163" s="333">
        <f>F163*H163</f>
        <v>0</v>
      </c>
      <c r="J163" s="334" t="s">
        <v>473</v>
      </c>
      <c r="K163" s="330"/>
      <c r="L163" s="335" t="s">
        <v>474</v>
      </c>
      <c r="M163" s="336"/>
      <c r="N163" s="337">
        <f>K163*M163</f>
        <v>0</v>
      </c>
      <c r="O163" s="160"/>
      <c r="P163" s="329" t="s">
        <v>473</v>
      </c>
      <c r="Q163" s="330"/>
      <c r="R163" s="331" t="s">
        <v>474</v>
      </c>
      <c r="S163" s="332"/>
      <c r="T163" s="333">
        <f>Q163*S163</f>
        <v>0</v>
      </c>
      <c r="U163" s="334" t="s">
        <v>473</v>
      </c>
      <c r="V163" s="330"/>
      <c r="W163" s="335" t="s">
        <v>474</v>
      </c>
      <c r="X163" s="336"/>
      <c r="Y163" s="337">
        <f>V163*X163</f>
        <v>0</v>
      </c>
      <c r="Z163" s="160"/>
      <c r="AA163"/>
      <c r="AC163" s="825"/>
      <c r="AD163" s="826"/>
      <c r="AE163" s="827"/>
      <c r="AF163" s="155"/>
      <c r="AG163" s="329" t="s">
        <v>473</v>
      </c>
      <c r="AH163" s="330"/>
      <c r="AI163" s="331" t="s">
        <v>474</v>
      </c>
      <c r="AJ163" s="332"/>
      <c r="AK163" s="333">
        <f>AH163*AJ163</f>
        <v>0</v>
      </c>
      <c r="AL163" s="334" t="s">
        <v>473</v>
      </c>
      <c r="AM163" s="330"/>
      <c r="AN163" s="335" t="s">
        <v>474</v>
      </c>
      <c r="AO163" s="336"/>
      <c r="AP163" s="337">
        <f>AM163*AO163</f>
        <v>0</v>
      </c>
      <c r="AQ163" s="160"/>
      <c r="AR163" s="329" t="s">
        <v>473</v>
      </c>
      <c r="AS163" s="330"/>
      <c r="AT163" s="331" t="s">
        <v>474</v>
      </c>
      <c r="AU163" s="332"/>
      <c r="AV163" s="333">
        <f>AS163*AU163</f>
        <v>0</v>
      </c>
      <c r="AW163" s="334" t="s">
        <v>473</v>
      </c>
      <c r="AX163" s="330"/>
      <c r="AY163" s="335" t="s">
        <v>474</v>
      </c>
      <c r="AZ163" s="336"/>
      <c r="BA163" s="337">
        <f>AX163*AZ163</f>
        <v>0</v>
      </c>
      <c r="BB163" s="160"/>
      <c r="BC163" s="146"/>
    </row>
    <row r="164" spans="1:55" ht="21.75" customHeight="1" thickBot="1">
      <c r="A164" s="825"/>
      <c r="B164" s="826"/>
      <c r="C164" s="827"/>
      <c r="D164" s="155"/>
      <c r="E164" s="338" t="s">
        <v>473</v>
      </c>
      <c r="F164" s="339"/>
      <c r="G164" s="340" t="s">
        <v>474</v>
      </c>
      <c r="H164" s="350"/>
      <c r="I164" s="341">
        <f>F164*H164</f>
        <v>0</v>
      </c>
      <c r="J164" s="342" t="s">
        <v>473</v>
      </c>
      <c r="K164" s="339"/>
      <c r="L164" s="343" t="s">
        <v>474</v>
      </c>
      <c r="M164" s="344"/>
      <c r="N164" s="345">
        <f>K164*M164</f>
        <v>0</v>
      </c>
      <c r="O164" s="160"/>
      <c r="P164" s="338" t="s">
        <v>473</v>
      </c>
      <c r="Q164" s="339"/>
      <c r="R164" s="340" t="s">
        <v>474</v>
      </c>
      <c r="S164" s="350"/>
      <c r="T164" s="341">
        <f>Q164*S164</f>
        <v>0</v>
      </c>
      <c r="U164" s="342" t="s">
        <v>473</v>
      </c>
      <c r="V164" s="339"/>
      <c r="W164" s="343" t="s">
        <v>474</v>
      </c>
      <c r="X164" s="344"/>
      <c r="Y164" s="345">
        <f>V164*X164</f>
        <v>0</v>
      </c>
      <c r="Z164" s="160"/>
      <c r="AA164"/>
      <c r="AC164" s="825"/>
      <c r="AD164" s="826"/>
      <c r="AE164" s="827"/>
      <c r="AF164" s="155"/>
      <c r="AG164" s="338" t="s">
        <v>473</v>
      </c>
      <c r="AH164" s="339"/>
      <c r="AI164" s="340" t="s">
        <v>474</v>
      </c>
      <c r="AJ164" s="350"/>
      <c r="AK164" s="341">
        <f>AH164*AJ164</f>
        <v>0</v>
      </c>
      <c r="AL164" s="342" t="s">
        <v>473</v>
      </c>
      <c r="AM164" s="339"/>
      <c r="AN164" s="343" t="s">
        <v>474</v>
      </c>
      <c r="AO164" s="344"/>
      <c r="AP164" s="345">
        <f>AM164*AO164</f>
        <v>0</v>
      </c>
      <c r="AQ164" s="160"/>
      <c r="AR164" s="338" t="s">
        <v>473</v>
      </c>
      <c r="AS164" s="339"/>
      <c r="AT164" s="340" t="s">
        <v>474</v>
      </c>
      <c r="AU164" s="350"/>
      <c r="AV164" s="341">
        <f>AS164*AU164</f>
        <v>0</v>
      </c>
      <c r="AW164" s="342" t="s">
        <v>473</v>
      </c>
      <c r="AX164" s="339"/>
      <c r="AY164" s="343" t="s">
        <v>474</v>
      </c>
      <c r="AZ164" s="344"/>
      <c r="BA164" s="345">
        <f>AX164*AZ164</f>
        <v>0</v>
      </c>
      <c r="BB164" s="160"/>
      <c r="BC164" s="146"/>
    </row>
    <row r="165" spans="1:55" ht="21.75" customHeight="1" thickTop="1">
      <c r="A165" s="825"/>
      <c r="B165" s="826"/>
      <c r="C165" s="827"/>
      <c r="D165" s="152"/>
      <c r="E165" s="812" t="s">
        <v>256</v>
      </c>
      <c r="F165" s="813"/>
      <c r="G165" s="813"/>
      <c r="H165" s="814"/>
      <c r="I165" s="814"/>
      <c r="J165" s="814"/>
      <c r="K165" s="814"/>
      <c r="L165" s="814"/>
      <c r="M165" s="814"/>
      <c r="N165" s="815"/>
      <c r="O165" s="160"/>
      <c r="P165" s="816" t="s">
        <v>256</v>
      </c>
      <c r="Q165" s="817"/>
      <c r="R165" s="817"/>
      <c r="S165" s="818"/>
      <c r="T165" s="818"/>
      <c r="U165" s="818"/>
      <c r="V165" s="818"/>
      <c r="W165" s="818"/>
      <c r="X165" s="818"/>
      <c r="Y165" s="819"/>
      <c r="Z165" s="160"/>
      <c r="AA165"/>
      <c r="AC165" s="825"/>
      <c r="AD165" s="826"/>
      <c r="AE165" s="827"/>
      <c r="AF165" s="152"/>
      <c r="AG165" s="812" t="s">
        <v>256</v>
      </c>
      <c r="AH165" s="813"/>
      <c r="AI165" s="813"/>
      <c r="AJ165" s="814"/>
      <c r="AK165" s="814"/>
      <c r="AL165" s="814"/>
      <c r="AM165" s="814"/>
      <c r="AN165" s="814"/>
      <c r="AO165" s="814"/>
      <c r="AP165" s="815"/>
      <c r="AQ165" s="160"/>
      <c r="AR165" s="816" t="s">
        <v>256</v>
      </c>
      <c r="AS165" s="817"/>
      <c r="AT165" s="817"/>
      <c r="AU165" s="818"/>
      <c r="AV165" s="818"/>
      <c r="AW165" s="818"/>
      <c r="AX165" s="818"/>
      <c r="AY165" s="818"/>
      <c r="AZ165" s="818"/>
      <c r="BA165" s="819"/>
      <c r="BB165" s="160"/>
      <c r="BC165" s="146"/>
    </row>
    <row r="166" spans="1:55" ht="21.75" customHeight="1">
      <c r="A166" s="825"/>
      <c r="B166" s="826"/>
      <c r="C166" s="827"/>
      <c r="D166" s="155"/>
      <c r="E166" s="329" t="s">
        <v>473</v>
      </c>
      <c r="F166" s="330"/>
      <c r="G166" s="331" t="s">
        <v>474</v>
      </c>
      <c r="H166" s="332"/>
      <c r="I166" s="333">
        <f>F166*H166</f>
        <v>0</v>
      </c>
      <c r="J166" s="334" t="s">
        <v>473</v>
      </c>
      <c r="K166" s="330"/>
      <c r="L166" s="335" t="s">
        <v>474</v>
      </c>
      <c r="M166" s="336"/>
      <c r="N166" s="337">
        <f>K166*M166</f>
        <v>0</v>
      </c>
      <c r="O166" s="160"/>
      <c r="P166" s="329" t="s">
        <v>473</v>
      </c>
      <c r="Q166" s="330"/>
      <c r="R166" s="331" t="s">
        <v>474</v>
      </c>
      <c r="S166" s="332"/>
      <c r="T166" s="333">
        <f>Q166*S166</f>
        <v>0</v>
      </c>
      <c r="U166" s="334" t="s">
        <v>473</v>
      </c>
      <c r="V166" s="330"/>
      <c r="W166" s="335" t="s">
        <v>474</v>
      </c>
      <c r="X166" s="336"/>
      <c r="Y166" s="337">
        <f>V166*X166</f>
        <v>0</v>
      </c>
      <c r="Z166" s="160"/>
      <c r="AA166"/>
      <c r="AC166" s="825"/>
      <c r="AD166" s="826"/>
      <c r="AE166" s="827"/>
      <c r="AF166" s="155"/>
      <c r="AG166" s="329" t="s">
        <v>473</v>
      </c>
      <c r="AH166" s="330"/>
      <c r="AI166" s="331" t="s">
        <v>474</v>
      </c>
      <c r="AJ166" s="332"/>
      <c r="AK166" s="333">
        <f>AH166*AJ166</f>
        <v>0</v>
      </c>
      <c r="AL166" s="334" t="s">
        <v>473</v>
      </c>
      <c r="AM166" s="330"/>
      <c r="AN166" s="335" t="s">
        <v>474</v>
      </c>
      <c r="AO166" s="336"/>
      <c r="AP166" s="337">
        <f>AM166*AO166</f>
        <v>0</v>
      </c>
      <c r="AQ166" s="160"/>
      <c r="AR166" s="329" t="s">
        <v>473</v>
      </c>
      <c r="AS166" s="330"/>
      <c r="AT166" s="331" t="s">
        <v>474</v>
      </c>
      <c r="AU166" s="332"/>
      <c r="AV166" s="333">
        <f>AS166*AU166</f>
        <v>0</v>
      </c>
      <c r="AW166" s="334" t="s">
        <v>473</v>
      </c>
      <c r="AX166" s="330"/>
      <c r="AY166" s="335" t="s">
        <v>474</v>
      </c>
      <c r="AZ166" s="336"/>
      <c r="BA166" s="337">
        <f>AX166*AZ166</f>
        <v>0</v>
      </c>
      <c r="BB166" s="160"/>
      <c r="BC166" s="146"/>
    </row>
    <row r="167" spans="1:55" ht="22.5" customHeight="1" thickBot="1">
      <c r="A167" s="828"/>
      <c r="B167" s="829"/>
      <c r="C167" s="830"/>
      <c r="D167" s="155"/>
      <c r="E167" s="338" t="s">
        <v>473</v>
      </c>
      <c r="F167" s="339"/>
      <c r="G167" s="340" t="s">
        <v>474</v>
      </c>
      <c r="H167" s="350"/>
      <c r="I167" s="341">
        <f>F167*H167</f>
        <v>0</v>
      </c>
      <c r="J167" s="342" t="s">
        <v>473</v>
      </c>
      <c r="K167" s="339"/>
      <c r="L167" s="343" t="s">
        <v>474</v>
      </c>
      <c r="M167" s="344"/>
      <c r="N167" s="345">
        <f>K167*M167</f>
        <v>0</v>
      </c>
      <c r="O167" s="160"/>
      <c r="P167" s="338" t="s">
        <v>473</v>
      </c>
      <c r="Q167" s="339"/>
      <c r="R167" s="340" t="s">
        <v>474</v>
      </c>
      <c r="S167" s="350"/>
      <c r="T167" s="341">
        <f>Q167*S167</f>
        <v>0</v>
      </c>
      <c r="U167" s="342" t="s">
        <v>473</v>
      </c>
      <c r="V167" s="339"/>
      <c r="W167" s="343" t="s">
        <v>474</v>
      </c>
      <c r="X167" s="344"/>
      <c r="Y167" s="345">
        <f>V167*X167</f>
        <v>0</v>
      </c>
      <c r="Z167" s="172"/>
      <c r="AA167"/>
      <c r="AC167" s="828"/>
      <c r="AD167" s="829"/>
      <c r="AE167" s="830"/>
      <c r="AF167" s="155"/>
      <c r="AG167" s="338" t="s">
        <v>473</v>
      </c>
      <c r="AH167" s="339"/>
      <c r="AI167" s="340" t="s">
        <v>474</v>
      </c>
      <c r="AJ167" s="350"/>
      <c r="AK167" s="341">
        <f>AH167*AJ167</f>
        <v>0</v>
      </c>
      <c r="AL167" s="342" t="s">
        <v>473</v>
      </c>
      <c r="AM167" s="339"/>
      <c r="AN167" s="343" t="s">
        <v>474</v>
      </c>
      <c r="AO167" s="344"/>
      <c r="AP167" s="345">
        <f>AM167*AO167</f>
        <v>0</v>
      </c>
      <c r="AQ167" s="160"/>
      <c r="AR167" s="338" t="s">
        <v>473</v>
      </c>
      <c r="AS167" s="339"/>
      <c r="AT167" s="340" t="s">
        <v>474</v>
      </c>
      <c r="AU167" s="350"/>
      <c r="AV167" s="341">
        <f>AS167*AU167</f>
        <v>0</v>
      </c>
      <c r="AW167" s="342" t="s">
        <v>473</v>
      </c>
      <c r="AX167" s="339"/>
      <c r="AY167" s="343" t="s">
        <v>474</v>
      </c>
      <c r="AZ167" s="344"/>
      <c r="BA167" s="345">
        <f>AX167*AZ167</f>
        <v>0</v>
      </c>
      <c r="BB167" s="172"/>
      <c r="BC167" s="146"/>
    </row>
    <row r="168" spans="1:55" ht="11.25" customHeight="1" thickBot="1">
      <c r="A168" s="168"/>
      <c r="B168" s="169"/>
      <c r="C168" s="170"/>
      <c r="D168" s="170"/>
      <c r="E168" s="170"/>
      <c r="F168" s="170"/>
      <c r="G168" s="170"/>
      <c r="H168" s="171"/>
      <c r="I168" s="171"/>
      <c r="J168" s="170"/>
      <c r="K168" s="170"/>
      <c r="L168" s="170"/>
      <c r="M168" s="170"/>
      <c r="N168" s="171"/>
      <c r="O168" s="171"/>
      <c r="P168" s="170"/>
      <c r="Q168" s="170"/>
      <c r="R168" s="171"/>
      <c r="S168" s="171"/>
      <c r="T168" s="170"/>
      <c r="U168" s="170"/>
      <c r="V168" s="170"/>
      <c r="W168" s="170"/>
      <c r="X168" s="170"/>
      <c r="Y168" s="171"/>
      <c r="Z168" s="172"/>
      <c r="AA168"/>
      <c r="AC168" s="168"/>
      <c r="AD168" s="169"/>
      <c r="AE168" s="170"/>
      <c r="AF168" s="170"/>
      <c r="AG168" s="170"/>
      <c r="AH168" s="170"/>
      <c r="AI168" s="170"/>
      <c r="AJ168" s="171"/>
      <c r="AK168" s="171"/>
      <c r="AL168" s="170"/>
      <c r="AM168" s="170"/>
      <c r="AN168" s="170"/>
      <c r="AO168" s="170"/>
      <c r="AP168" s="171"/>
      <c r="AQ168" s="171"/>
      <c r="AR168" s="170"/>
      <c r="AS168" s="170"/>
      <c r="AT168" s="171"/>
      <c r="AU168" s="171"/>
      <c r="AV168" s="170"/>
      <c r="AW168" s="170"/>
      <c r="AX168" s="170"/>
      <c r="AY168" s="170"/>
      <c r="AZ168" s="170"/>
      <c r="BA168" s="171"/>
      <c r="BB168" s="172"/>
      <c r="BC168" s="146"/>
    </row>
    <row r="169" spans="1:55" ht="32.25" customHeight="1">
      <c r="A169" s="855" t="s">
        <v>757</v>
      </c>
      <c r="B169" s="856"/>
      <c r="C169" s="856"/>
      <c r="D169" s="856"/>
      <c r="E169" s="856"/>
      <c r="F169" s="856"/>
      <c r="G169" s="856"/>
      <c r="H169" s="856"/>
      <c r="I169" s="856"/>
      <c r="J169" s="856"/>
      <c r="K169" s="857"/>
      <c r="L169" s="858" t="s">
        <v>451</v>
      </c>
      <c r="M169" s="859"/>
      <c r="N169" s="859"/>
      <c r="O169" s="859"/>
      <c r="P169" s="860"/>
      <c r="Q169" s="861" t="s">
        <v>475</v>
      </c>
      <c r="R169" s="861"/>
      <c r="S169" s="861"/>
      <c r="T169" s="861"/>
      <c r="U169" s="861"/>
      <c r="V169" s="861"/>
      <c r="W169" s="861"/>
      <c r="X169" s="861"/>
      <c r="Y169" s="862"/>
      <c r="Z169" s="173"/>
      <c r="AA169"/>
      <c r="AC169" s="855" t="s">
        <v>757</v>
      </c>
      <c r="AD169" s="856"/>
      <c r="AE169" s="856"/>
      <c r="AF169" s="856"/>
      <c r="AG169" s="856"/>
      <c r="AH169" s="856"/>
      <c r="AI169" s="856"/>
      <c r="AJ169" s="856"/>
      <c r="AK169" s="856"/>
      <c r="AL169" s="856"/>
      <c r="AM169" s="857"/>
      <c r="AN169" s="858" t="s">
        <v>451</v>
      </c>
      <c r="AO169" s="859"/>
      <c r="AP169" s="859"/>
      <c r="AQ169" s="859"/>
      <c r="AR169" s="860"/>
      <c r="AS169" s="861" t="s">
        <v>475</v>
      </c>
      <c r="AT169" s="861"/>
      <c r="AU169" s="861"/>
      <c r="AV169" s="861"/>
      <c r="AW169" s="861"/>
      <c r="AX169" s="861"/>
      <c r="AY169" s="861"/>
      <c r="AZ169" s="861"/>
      <c r="BA169" s="862"/>
      <c r="BB169" s="173"/>
      <c r="BC169" s="146"/>
    </row>
    <row r="170" spans="1:55" ht="21.75" customHeight="1">
      <c r="A170" s="174"/>
      <c r="B170" s="324" t="str">
        <f>B112</f>
        <v>□</v>
      </c>
      <c r="C170" s="926" t="s">
        <v>482</v>
      </c>
      <c r="D170" s="926"/>
      <c r="E170" s="926"/>
      <c r="F170" s="320" t="str">
        <f>F112</f>
        <v>□</v>
      </c>
      <c r="G170" s="926" t="s">
        <v>483</v>
      </c>
      <c r="H170" s="926"/>
      <c r="I170" s="934">
        <f>I112</f>
        <v>0</v>
      </c>
      <c r="J170" s="935"/>
      <c r="K170" s="346" t="s">
        <v>484</v>
      </c>
      <c r="L170" s="321" t="str">
        <f>L112</f>
        <v>□</v>
      </c>
      <c r="M170" s="926" t="s">
        <v>139</v>
      </c>
      <c r="N170" s="926"/>
      <c r="O170" s="926"/>
      <c r="P170" s="936"/>
      <c r="Q170" s="937">
        <f>Q112</f>
        <v>0</v>
      </c>
      <c r="R170" s="937"/>
      <c r="S170" s="937"/>
      <c r="T170" s="937"/>
      <c r="U170" s="937"/>
      <c r="V170" s="937"/>
      <c r="W170" s="937"/>
      <c r="X170" s="937"/>
      <c r="Y170" s="938"/>
      <c r="Z170" s="175"/>
      <c r="AA170"/>
      <c r="AC170" s="174"/>
      <c r="AD170" s="324" t="s">
        <v>420</v>
      </c>
      <c r="AE170" s="926" t="s">
        <v>482</v>
      </c>
      <c r="AF170" s="926"/>
      <c r="AG170" s="926"/>
      <c r="AH170" s="320" t="s">
        <v>420</v>
      </c>
      <c r="AI170" s="926" t="s">
        <v>483</v>
      </c>
      <c r="AJ170" s="926"/>
      <c r="AK170" s="934"/>
      <c r="AL170" s="935"/>
      <c r="AM170" s="346" t="s">
        <v>484</v>
      </c>
      <c r="AN170" s="321" t="s">
        <v>420</v>
      </c>
      <c r="AO170" s="926" t="s">
        <v>139</v>
      </c>
      <c r="AP170" s="926"/>
      <c r="AQ170" s="926"/>
      <c r="AR170" s="936"/>
      <c r="AS170" s="937"/>
      <c r="AT170" s="937"/>
      <c r="AU170" s="937"/>
      <c r="AV170" s="937"/>
      <c r="AW170" s="937"/>
      <c r="AX170" s="937"/>
      <c r="AY170" s="937"/>
      <c r="AZ170" s="937"/>
      <c r="BA170" s="938"/>
      <c r="BB170" s="175"/>
      <c r="BC170" s="146"/>
    </row>
    <row r="171" spans="1:55" ht="21.75" customHeight="1" thickBot="1">
      <c r="A171" s="927" t="s">
        <v>485</v>
      </c>
      <c r="B171" s="928"/>
      <c r="C171" s="928"/>
      <c r="D171" s="928"/>
      <c r="E171" s="928"/>
      <c r="F171" s="928"/>
      <c r="G171" s="928"/>
      <c r="H171" s="928"/>
      <c r="I171" s="928"/>
      <c r="J171" s="928"/>
      <c r="K171" s="929"/>
      <c r="L171" s="322" t="str">
        <f>L113</f>
        <v>□</v>
      </c>
      <c r="M171" s="930" t="s">
        <v>264</v>
      </c>
      <c r="N171" s="930"/>
      <c r="O171" s="930"/>
      <c r="P171" s="931"/>
      <c r="Q171" s="939"/>
      <c r="R171" s="939"/>
      <c r="S171" s="939"/>
      <c r="T171" s="939"/>
      <c r="U171" s="939"/>
      <c r="V171" s="939"/>
      <c r="W171" s="939"/>
      <c r="X171" s="939"/>
      <c r="Y171" s="940"/>
      <c r="Z171" s="175"/>
      <c r="AC171" s="927" t="s">
        <v>485</v>
      </c>
      <c r="AD171" s="928"/>
      <c r="AE171" s="928"/>
      <c r="AF171" s="928"/>
      <c r="AG171" s="928"/>
      <c r="AH171" s="928"/>
      <c r="AI171" s="928"/>
      <c r="AJ171" s="928"/>
      <c r="AK171" s="928"/>
      <c r="AL171" s="928"/>
      <c r="AM171" s="929"/>
      <c r="AN171" s="322" t="s">
        <v>420</v>
      </c>
      <c r="AO171" s="930" t="s">
        <v>264</v>
      </c>
      <c r="AP171" s="930"/>
      <c r="AQ171" s="930"/>
      <c r="AR171" s="931"/>
      <c r="AS171" s="939"/>
      <c r="AT171" s="939"/>
      <c r="AU171" s="939"/>
      <c r="AV171" s="939"/>
      <c r="AW171" s="939"/>
      <c r="AX171" s="939"/>
      <c r="AY171" s="939"/>
      <c r="AZ171" s="939"/>
      <c r="BA171" s="940"/>
      <c r="BB171" s="175"/>
      <c r="BC171" s="146"/>
    </row>
    <row r="172" spans="1:55" ht="22.5" customHeight="1">
      <c r="A172" s="176" t="s">
        <v>375</v>
      </c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7"/>
      <c r="AC172" s="176" t="s">
        <v>375</v>
      </c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6"/>
      <c r="AT172" s="176"/>
      <c r="AU172" s="176"/>
      <c r="AV172" s="176"/>
      <c r="AW172" s="176"/>
      <c r="AX172" s="176"/>
      <c r="AY172" s="176"/>
      <c r="AZ172" s="176"/>
      <c r="BA172" s="176"/>
      <c r="BB172" s="177"/>
      <c r="BC172" s="178"/>
    </row>
    <row r="173" spans="1:55" ht="22.5" customHeight="1">
      <c r="A173" s="177" t="s">
        <v>758</v>
      </c>
      <c r="AC173" s="177" t="s">
        <v>758</v>
      </c>
      <c r="BC173" s="146"/>
    </row>
    <row r="174" spans="1:55" ht="22.5" customHeight="1">
      <c r="A174" s="177" t="s">
        <v>759</v>
      </c>
      <c r="AC174" s="177" t="s">
        <v>759</v>
      </c>
    </row>
    <row r="175" spans="1:55" ht="30.75">
      <c r="A175" s="872" t="s">
        <v>766</v>
      </c>
      <c r="B175" s="872"/>
      <c r="C175" s="872"/>
      <c r="D175" s="872"/>
      <c r="E175" s="872"/>
      <c r="F175" s="872"/>
      <c r="G175" s="872"/>
      <c r="H175" s="872"/>
      <c r="I175" s="872"/>
      <c r="J175" s="872"/>
      <c r="K175" s="872"/>
      <c r="L175" s="872"/>
      <c r="M175" s="872"/>
      <c r="N175" s="872"/>
      <c r="O175" s="872"/>
      <c r="P175" s="872"/>
      <c r="Q175" s="872"/>
      <c r="R175" s="872"/>
      <c r="S175" s="428">
        <f>S117</f>
        <v>0</v>
      </c>
      <c r="T175" s="428"/>
      <c r="U175" s="428"/>
      <c r="V175" s="428"/>
      <c r="W175" s="428"/>
      <c r="X175" s="428"/>
      <c r="Y175" s="428"/>
      <c r="Z175" s="323"/>
      <c r="AB175" s="146"/>
      <c r="AC175" s="872" t="s">
        <v>690</v>
      </c>
      <c r="AD175" s="872"/>
      <c r="AE175" s="872"/>
      <c r="AF175" s="872"/>
      <c r="AG175" s="872"/>
      <c r="AH175" s="872"/>
      <c r="AI175" s="872"/>
      <c r="AJ175" s="872"/>
      <c r="AK175" s="872"/>
      <c r="AL175" s="872"/>
      <c r="AM175" s="872"/>
      <c r="AN175" s="872"/>
      <c r="AO175" s="872"/>
      <c r="AP175" s="872"/>
      <c r="AQ175" s="872"/>
      <c r="AR175" s="872"/>
      <c r="AS175" s="872"/>
      <c r="AT175" s="872"/>
      <c r="AU175" s="809" t="str">
        <f>AU117</f>
        <v>金峰少年自然の家</v>
      </c>
      <c r="AV175" s="809"/>
      <c r="AW175" s="809"/>
      <c r="AX175" s="809"/>
      <c r="AY175" s="809"/>
      <c r="AZ175" s="809"/>
      <c r="BA175" s="809"/>
      <c r="BB175" s="323"/>
      <c r="BC175" s="146"/>
    </row>
    <row r="176" spans="1:55" ht="27" customHeight="1" thickBot="1">
      <c r="A176" s="808" t="s">
        <v>248</v>
      </c>
      <c r="B176" s="808"/>
      <c r="C176" s="808"/>
      <c r="D176" s="808"/>
      <c r="E176" s="808"/>
      <c r="F176" s="808"/>
      <c r="G176" s="808"/>
      <c r="H176" s="808"/>
      <c r="I176" s="808"/>
      <c r="J176" s="808"/>
      <c r="K176" s="808"/>
      <c r="L176" s="808"/>
      <c r="M176" s="808"/>
      <c r="N176" s="808"/>
      <c r="O176" s="808"/>
      <c r="P176" s="808"/>
      <c r="Q176" s="808"/>
      <c r="R176" s="427"/>
      <c r="S176" s="809" t="str">
        <f>S118</f>
        <v>金峰少年自然の家</v>
      </c>
      <c r="T176" s="809"/>
      <c r="U176" s="809"/>
      <c r="V176" s="809"/>
      <c r="W176" s="809"/>
      <c r="X176" s="809"/>
      <c r="Y176" s="809"/>
      <c r="Z176" s="147"/>
      <c r="AA176"/>
      <c r="AB176" s="146"/>
      <c r="AC176" s="808" t="s">
        <v>248</v>
      </c>
      <c r="AD176" s="808"/>
      <c r="AE176" s="808"/>
      <c r="AF176" s="808"/>
      <c r="AG176" s="808"/>
      <c r="AH176" s="808"/>
      <c r="AI176" s="808"/>
      <c r="AJ176" s="808"/>
      <c r="AK176" s="808"/>
      <c r="AL176" s="808"/>
      <c r="AM176" s="808"/>
      <c r="AN176" s="808"/>
      <c r="AO176" s="808"/>
      <c r="AP176" s="808"/>
      <c r="AQ176" s="808"/>
      <c r="AR176" s="808"/>
      <c r="AS176" s="808"/>
      <c r="AT176" s="808"/>
      <c r="AU176" s="808"/>
      <c r="AV176" s="808"/>
      <c r="AW176" s="808"/>
      <c r="AX176" s="808"/>
      <c r="AY176" s="808"/>
      <c r="AZ176" s="808"/>
      <c r="BA176" s="808"/>
      <c r="BB176" s="147"/>
      <c r="BC176" s="146"/>
    </row>
    <row r="177" spans="1:55" ht="33" customHeight="1" thickBot="1">
      <c r="A177" s="837" t="s">
        <v>249</v>
      </c>
      <c r="B177" s="838"/>
      <c r="C177" s="839"/>
      <c r="D177" s="887">
        <f>D119</f>
        <v>0</v>
      </c>
      <c r="E177" s="888"/>
      <c r="F177" s="888"/>
      <c r="G177" s="888"/>
      <c r="H177" s="888"/>
      <c r="I177" s="888"/>
      <c r="J177" s="889"/>
      <c r="K177" s="837" t="s">
        <v>250</v>
      </c>
      <c r="L177" s="839"/>
      <c r="M177" s="866">
        <f>M119</f>
        <v>0</v>
      </c>
      <c r="N177" s="867"/>
      <c r="O177" s="867"/>
      <c r="P177" s="867"/>
      <c r="Q177" s="868"/>
      <c r="R177" s="837" t="s">
        <v>251</v>
      </c>
      <c r="S177" s="839"/>
      <c r="T177" s="869">
        <f>T119</f>
        <v>0</v>
      </c>
      <c r="U177" s="870"/>
      <c r="V177" s="870"/>
      <c r="W177" s="870"/>
      <c r="X177" s="870"/>
      <c r="Y177" s="871"/>
      <c r="Z177" s="148"/>
      <c r="AA177"/>
      <c r="AB177" s="146"/>
      <c r="AC177" s="837" t="s">
        <v>249</v>
      </c>
      <c r="AD177" s="838"/>
      <c r="AE177" s="839"/>
      <c r="AF177" s="887" t="str">
        <f>AF119</f>
        <v>金峰小学校</v>
      </c>
      <c r="AG177" s="888"/>
      <c r="AH177" s="888"/>
      <c r="AI177" s="888"/>
      <c r="AJ177" s="888"/>
      <c r="AK177" s="888"/>
      <c r="AL177" s="889"/>
      <c r="AM177" s="837" t="s">
        <v>250</v>
      </c>
      <c r="AN177" s="839"/>
      <c r="AO177" s="866" t="str">
        <f>AO119</f>
        <v>山形　花子</v>
      </c>
      <c r="AP177" s="867"/>
      <c r="AQ177" s="867"/>
      <c r="AR177" s="867"/>
      <c r="AS177" s="868"/>
      <c r="AT177" s="837" t="s">
        <v>251</v>
      </c>
      <c r="AU177" s="839"/>
      <c r="AV177" s="869">
        <f>AV119</f>
        <v>45402</v>
      </c>
      <c r="AW177" s="870"/>
      <c r="AX177" s="870"/>
      <c r="AY177" s="870"/>
      <c r="AZ177" s="870"/>
      <c r="BA177" s="871"/>
      <c r="BB177" s="148"/>
      <c r="BC177" s="146"/>
    </row>
    <row r="178" spans="1:55" ht="10.5" customHeight="1" thickBot="1">
      <c r="A178" s="149"/>
      <c r="B178" s="149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1"/>
      <c r="Q178" s="151"/>
      <c r="R178" s="150"/>
      <c r="S178" s="150"/>
      <c r="T178" s="150"/>
      <c r="U178" s="150"/>
      <c r="V178" s="150"/>
      <c r="W178" s="150"/>
      <c r="X178" s="150"/>
      <c r="Y178" s="150"/>
      <c r="Z178" s="150"/>
      <c r="AA178"/>
      <c r="AB178" s="146"/>
      <c r="AC178" s="149"/>
      <c r="AD178" s="149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1"/>
      <c r="AS178" s="151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46"/>
    </row>
    <row r="179" spans="1:55" ht="25.5" customHeight="1" thickBot="1">
      <c r="A179" s="941" t="s">
        <v>456</v>
      </c>
      <c r="B179" s="942"/>
      <c r="C179" s="943"/>
      <c r="D179" s="152"/>
      <c r="E179" s="820" t="s">
        <v>763</v>
      </c>
      <c r="F179" s="821"/>
      <c r="G179" s="821" t="str">
        <f>IF(基本情報!$Q$5&lt;=基本情報!$F$5+5,"",基本情報!$F$5+6)</f>
        <v/>
      </c>
      <c r="H179" s="821"/>
      <c r="I179" s="821"/>
      <c r="J179" s="821"/>
      <c r="K179" s="821"/>
      <c r="L179" s="821"/>
      <c r="M179" s="821"/>
      <c r="N179" s="833"/>
      <c r="O179" s="153"/>
      <c r="P179" s="820" t="s">
        <v>764</v>
      </c>
      <c r="Q179" s="821"/>
      <c r="R179" s="821" t="str">
        <f>IF(基本情報!$Q$5&lt;=基本情報!$F$5+6,"",基本情報!$F$5+7)</f>
        <v/>
      </c>
      <c r="S179" s="821"/>
      <c r="T179" s="821"/>
      <c r="U179" s="821"/>
      <c r="V179" s="821"/>
      <c r="W179" s="821"/>
      <c r="X179" s="821"/>
      <c r="Y179" s="833"/>
      <c r="Z179" s="153"/>
      <c r="AB179" s="146"/>
      <c r="AC179" s="834" t="s">
        <v>456</v>
      </c>
      <c r="AD179" s="835"/>
      <c r="AE179" s="836"/>
      <c r="AF179" s="152"/>
      <c r="AG179" s="820" t="s">
        <v>270</v>
      </c>
      <c r="AH179" s="821"/>
      <c r="AI179" s="932" t="str">
        <f>IF(基本情報!$Q$5&lt;=基本情報!$F$5+3,"",基本情報!$F$5+4)</f>
        <v/>
      </c>
      <c r="AJ179" s="932"/>
      <c r="AK179" s="932"/>
      <c r="AL179" s="932"/>
      <c r="AM179" s="932"/>
      <c r="AN179" s="932"/>
      <c r="AO179" s="932"/>
      <c r="AP179" s="933"/>
      <c r="AQ179" s="153"/>
      <c r="AR179" s="820" t="s">
        <v>271</v>
      </c>
      <c r="AS179" s="821"/>
      <c r="AT179" s="932" t="str">
        <f>IF(基本情報!$Q$5&lt;=基本情報!$F$5+4,"",基本情報!$F$5+5)</f>
        <v/>
      </c>
      <c r="AU179" s="932"/>
      <c r="AV179" s="932"/>
      <c r="AW179" s="932"/>
      <c r="AX179" s="932"/>
      <c r="AY179" s="932"/>
      <c r="AZ179" s="932"/>
      <c r="BA179" s="933"/>
      <c r="BB179" s="153"/>
      <c r="BC179" s="146"/>
    </row>
    <row r="180" spans="1:55" ht="25.5" customHeight="1" thickBot="1">
      <c r="A180" s="874" t="s">
        <v>97</v>
      </c>
      <c r="B180" s="853" t="s">
        <v>0</v>
      </c>
      <c r="C180" s="854"/>
      <c r="E180" s="846"/>
      <c r="F180" s="847"/>
      <c r="G180" s="847"/>
      <c r="H180" s="847"/>
      <c r="I180" s="847"/>
      <c r="J180" s="847"/>
      <c r="K180" s="847"/>
      <c r="L180" s="847"/>
      <c r="M180" s="847"/>
      <c r="N180" s="848"/>
      <c r="O180" s="154"/>
      <c r="P180" s="846"/>
      <c r="Q180" s="847"/>
      <c r="R180" s="847"/>
      <c r="S180" s="847"/>
      <c r="T180" s="847"/>
      <c r="U180" s="847"/>
      <c r="V180" s="847"/>
      <c r="W180" s="847"/>
      <c r="X180" s="847"/>
      <c r="Y180" s="848"/>
      <c r="Z180" s="154"/>
      <c r="AB180" s="146"/>
      <c r="AC180" s="881" t="s">
        <v>97</v>
      </c>
      <c r="AD180" s="853" t="s">
        <v>0</v>
      </c>
      <c r="AE180" s="854"/>
      <c r="AG180" s="846"/>
      <c r="AH180" s="847"/>
      <c r="AI180" s="847"/>
      <c r="AJ180" s="847"/>
      <c r="AK180" s="847"/>
      <c r="AL180" s="847"/>
      <c r="AM180" s="847"/>
      <c r="AN180" s="847"/>
      <c r="AO180" s="847"/>
      <c r="AP180" s="848"/>
      <c r="AQ180" s="154"/>
      <c r="AR180" s="846"/>
      <c r="AS180" s="847"/>
      <c r="AT180" s="847"/>
      <c r="AU180" s="847"/>
      <c r="AV180" s="847"/>
      <c r="AW180" s="847"/>
      <c r="AX180" s="847"/>
      <c r="AY180" s="847"/>
      <c r="AZ180" s="847"/>
      <c r="BA180" s="848"/>
      <c r="BB180" s="154"/>
      <c r="BC180" s="146"/>
    </row>
    <row r="181" spans="1:55" ht="25.5" customHeight="1" thickBot="1">
      <c r="A181" s="875"/>
      <c r="B181" s="849" t="s">
        <v>252</v>
      </c>
      <c r="C181" s="850"/>
      <c r="E181" s="810" t="s">
        <v>457</v>
      </c>
      <c r="F181" s="811"/>
      <c r="G181" s="831"/>
      <c r="H181" s="831"/>
      <c r="I181" s="831"/>
      <c r="J181" s="831"/>
      <c r="K181" s="832"/>
      <c r="L181" s="810" t="s">
        <v>458</v>
      </c>
      <c r="M181" s="811"/>
      <c r="N181" s="326"/>
      <c r="O181" s="154"/>
      <c r="P181" s="810" t="s">
        <v>457</v>
      </c>
      <c r="Q181" s="811"/>
      <c r="R181" s="831"/>
      <c r="S181" s="831"/>
      <c r="T181" s="831"/>
      <c r="U181" s="831"/>
      <c r="V181" s="832"/>
      <c r="W181" s="810" t="s">
        <v>458</v>
      </c>
      <c r="X181" s="811"/>
      <c r="Y181" s="326"/>
      <c r="Z181" s="154"/>
      <c r="AB181" s="146"/>
      <c r="AC181" s="882"/>
      <c r="AD181" s="896" t="s">
        <v>252</v>
      </c>
      <c r="AE181" s="897"/>
      <c r="AG181" s="810" t="s">
        <v>457</v>
      </c>
      <c r="AH181" s="811"/>
      <c r="AI181" s="831"/>
      <c r="AJ181" s="831"/>
      <c r="AK181" s="831"/>
      <c r="AL181" s="831"/>
      <c r="AM181" s="832"/>
      <c r="AN181" s="810" t="s">
        <v>458</v>
      </c>
      <c r="AO181" s="811"/>
      <c r="AP181" s="326"/>
      <c r="AQ181" s="154"/>
      <c r="AR181" s="810" t="s">
        <v>457</v>
      </c>
      <c r="AS181" s="811"/>
      <c r="AT181" s="831"/>
      <c r="AU181" s="831"/>
      <c r="AV181" s="831"/>
      <c r="AW181" s="831"/>
      <c r="AX181" s="832"/>
      <c r="AY181" s="810" t="s">
        <v>458</v>
      </c>
      <c r="AZ181" s="811"/>
      <c r="BA181" s="326"/>
      <c r="BB181" s="154"/>
      <c r="BC181" s="146"/>
    </row>
    <row r="182" spans="1:55" ht="25.5" customHeight="1" thickBot="1">
      <c r="A182" s="875"/>
      <c r="B182" s="849"/>
      <c r="C182" s="850"/>
      <c r="D182" s="155"/>
      <c r="E182" s="810" t="s">
        <v>460</v>
      </c>
      <c r="F182" s="811"/>
      <c r="G182" s="831"/>
      <c r="H182" s="831"/>
      <c r="I182" s="831"/>
      <c r="J182" s="831"/>
      <c r="K182" s="832"/>
      <c r="L182" s="810" t="s">
        <v>458</v>
      </c>
      <c r="M182" s="811"/>
      <c r="N182" s="326"/>
      <c r="O182" s="154"/>
      <c r="P182" s="810" t="s">
        <v>460</v>
      </c>
      <c r="Q182" s="811"/>
      <c r="R182" s="831"/>
      <c r="S182" s="831"/>
      <c r="T182" s="831"/>
      <c r="U182" s="831"/>
      <c r="V182" s="832"/>
      <c r="W182" s="810" t="s">
        <v>458</v>
      </c>
      <c r="X182" s="811"/>
      <c r="Y182" s="326"/>
      <c r="Z182" s="154"/>
      <c r="AB182" s="146"/>
      <c r="AC182" s="882"/>
      <c r="AD182" s="896"/>
      <c r="AE182" s="897"/>
      <c r="AF182" s="155"/>
      <c r="AG182" s="810" t="s">
        <v>460</v>
      </c>
      <c r="AH182" s="811"/>
      <c r="AI182" s="831"/>
      <c r="AJ182" s="831"/>
      <c r="AK182" s="831"/>
      <c r="AL182" s="831"/>
      <c r="AM182" s="832"/>
      <c r="AN182" s="810" t="s">
        <v>458</v>
      </c>
      <c r="AO182" s="811"/>
      <c r="AP182" s="326"/>
      <c r="AQ182" s="154"/>
      <c r="AR182" s="810" t="s">
        <v>460</v>
      </c>
      <c r="AS182" s="811"/>
      <c r="AT182" s="831"/>
      <c r="AU182" s="831"/>
      <c r="AV182" s="831"/>
      <c r="AW182" s="831"/>
      <c r="AX182" s="832"/>
      <c r="AY182" s="810" t="s">
        <v>458</v>
      </c>
      <c r="AZ182" s="811"/>
      <c r="BA182" s="326"/>
      <c r="BB182" s="154"/>
      <c r="BC182" s="146"/>
    </row>
    <row r="183" spans="1:55" ht="25.5" customHeight="1" thickBot="1">
      <c r="A183" s="875"/>
      <c r="B183" s="849"/>
      <c r="C183" s="850"/>
      <c r="E183" s="810" t="s">
        <v>461</v>
      </c>
      <c r="F183" s="811"/>
      <c r="G183" s="831"/>
      <c r="H183" s="831"/>
      <c r="I183" s="831"/>
      <c r="J183" s="831"/>
      <c r="K183" s="832"/>
      <c r="L183" s="810" t="s">
        <v>458</v>
      </c>
      <c r="M183" s="811"/>
      <c r="N183" s="326"/>
      <c r="O183" s="154"/>
      <c r="P183" s="810" t="s">
        <v>461</v>
      </c>
      <c r="Q183" s="811"/>
      <c r="R183" s="831"/>
      <c r="S183" s="831"/>
      <c r="T183" s="831"/>
      <c r="U183" s="831"/>
      <c r="V183" s="832"/>
      <c r="W183" s="810" t="s">
        <v>458</v>
      </c>
      <c r="X183" s="811"/>
      <c r="Y183" s="326"/>
      <c r="Z183" s="154"/>
      <c r="AB183" s="146"/>
      <c r="AC183" s="882"/>
      <c r="AD183" s="896"/>
      <c r="AE183" s="897"/>
      <c r="AG183" s="810" t="s">
        <v>461</v>
      </c>
      <c r="AH183" s="811"/>
      <c r="AI183" s="831"/>
      <c r="AJ183" s="831"/>
      <c r="AK183" s="831"/>
      <c r="AL183" s="831"/>
      <c r="AM183" s="832"/>
      <c r="AN183" s="810" t="s">
        <v>458</v>
      </c>
      <c r="AO183" s="811"/>
      <c r="AP183" s="326"/>
      <c r="AQ183" s="154"/>
      <c r="AR183" s="810" t="s">
        <v>461</v>
      </c>
      <c r="AS183" s="811"/>
      <c r="AT183" s="831"/>
      <c r="AU183" s="831"/>
      <c r="AV183" s="831"/>
      <c r="AW183" s="831"/>
      <c r="AX183" s="832"/>
      <c r="AY183" s="810" t="s">
        <v>458</v>
      </c>
      <c r="AZ183" s="811"/>
      <c r="BA183" s="326"/>
      <c r="BB183" s="154"/>
      <c r="BC183" s="146"/>
    </row>
    <row r="184" spans="1:55" ht="25.5" customHeight="1" thickBot="1">
      <c r="A184" s="875"/>
      <c r="B184" s="849"/>
      <c r="C184" s="850"/>
      <c r="D184" s="155"/>
      <c r="E184" s="810" t="s">
        <v>462</v>
      </c>
      <c r="F184" s="811"/>
      <c r="G184" s="831"/>
      <c r="H184" s="831"/>
      <c r="I184" s="831"/>
      <c r="J184" s="831"/>
      <c r="K184" s="832"/>
      <c r="L184" s="810" t="s">
        <v>458</v>
      </c>
      <c r="M184" s="811"/>
      <c r="N184" s="326"/>
      <c r="O184" s="154"/>
      <c r="P184" s="810" t="s">
        <v>462</v>
      </c>
      <c r="Q184" s="811"/>
      <c r="R184" s="831"/>
      <c r="S184" s="831"/>
      <c r="T184" s="831"/>
      <c r="U184" s="831"/>
      <c r="V184" s="832"/>
      <c r="W184" s="810" t="s">
        <v>458</v>
      </c>
      <c r="X184" s="811"/>
      <c r="Y184" s="326"/>
      <c r="Z184" s="154"/>
      <c r="AB184" s="146"/>
      <c r="AC184" s="882"/>
      <c r="AD184" s="896"/>
      <c r="AE184" s="897"/>
      <c r="AF184" s="155"/>
      <c r="AG184" s="810" t="s">
        <v>462</v>
      </c>
      <c r="AH184" s="811"/>
      <c r="AI184" s="831"/>
      <c r="AJ184" s="831"/>
      <c r="AK184" s="831"/>
      <c r="AL184" s="831"/>
      <c r="AM184" s="832"/>
      <c r="AN184" s="810" t="s">
        <v>458</v>
      </c>
      <c r="AO184" s="811"/>
      <c r="AP184" s="326"/>
      <c r="AQ184" s="154"/>
      <c r="AR184" s="810" t="s">
        <v>462</v>
      </c>
      <c r="AS184" s="811"/>
      <c r="AT184" s="831"/>
      <c r="AU184" s="831"/>
      <c r="AV184" s="831"/>
      <c r="AW184" s="831"/>
      <c r="AX184" s="832"/>
      <c r="AY184" s="810" t="s">
        <v>458</v>
      </c>
      <c r="AZ184" s="811"/>
      <c r="BA184" s="326"/>
      <c r="BB184" s="154"/>
      <c r="BC184" s="146"/>
    </row>
    <row r="185" spans="1:55" ht="25.5" customHeight="1" thickBot="1">
      <c r="A185" s="876"/>
      <c r="B185" s="851"/>
      <c r="C185" s="852"/>
      <c r="D185" s="155"/>
      <c r="E185" s="810" t="s">
        <v>463</v>
      </c>
      <c r="F185" s="811"/>
      <c r="G185" s="831"/>
      <c r="H185" s="831"/>
      <c r="I185" s="831"/>
      <c r="J185" s="831"/>
      <c r="K185" s="832"/>
      <c r="L185" s="810" t="s">
        <v>458</v>
      </c>
      <c r="M185" s="811"/>
      <c r="N185" s="326"/>
      <c r="O185" s="154"/>
      <c r="P185" s="810" t="s">
        <v>463</v>
      </c>
      <c r="Q185" s="811"/>
      <c r="R185" s="831"/>
      <c r="S185" s="831"/>
      <c r="T185" s="831"/>
      <c r="U185" s="831"/>
      <c r="V185" s="832"/>
      <c r="W185" s="810" t="s">
        <v>458</v>
      </c>
      <c r="X185" s="811"/>
      <c r="Y185" s="326"/>
      <c r="Z185" s="154"/>
      <c r="AB185" s="146"/>
      <c r="AC185" s="883"/>
      <c r="AD185" s="898"/>
      <c r="AE185" s="899"/>
      <c r="AF185" s="155"/>
      <c r="AG185" s="810" t="s">
        <v>463</v>
      </c>
      <c r="AH185" s="811"/>
      <c r="AI185" s="831"/>
      <c r="AJ185" s="831"/>
      <c r="AK185" s="831"/>
      <c r="AL185" s="831"/>
      <c r="AM185" s="832"/>
      <c r="AN185" s="810" t="s">
        <v>458</v>
      </c>
      <c r="AO185" s="811"/>
      <c r="AP185" s="326"/>
      <c r="AQ185" s="154"/>
      <c r="AR185" s="810" t="s">
        <v>463</v>
      </c>
      <c r="AS185" s="811"/>
      <c r="AT185" s="831"/>
      <c r="AU185" s="831"/>
      <c r="AV185" s="831"/>
      <c r="AW185" s="831"/>
      <c r="AX185" s="832"/>
      <c r="AY185" s="810" t="s">
        <v>458</v>
      </c>
      <c r="AZ185" s="811"/>
      <c r="BA185" s="326"/>
      <c r="BB185" s="154"/>
      <c r="BC185" s="146"/>
    </row>
    <row r="186" spans="1:55" ht="7.5" customHeight="1" thickBot="1">
      <c r="A186" s="156"/>
      <c r="B186" s="157"/>
      <c r="C186" s="158"/>
      <c r="D186" s="152"/>
      <c r="E186" s="159"/>
      <c r="F186" s="153"/>
      <c r="G186" s="153"/>
      <c r="H186" s="160"/>
      <c r="I186" s="160"/>
      <c r="J186" s="153"/>
      <c r="K186" s="153"/>
      <c r="L186" s="153"/>
      <c r="M186" s="153"/>
      <c r="N186" s="161"/>
      <c r="O186" s="160"/>
      <c r="P186" s="159"/>
      <c r="Q186" s="153"/>
      <c r="R186" s="160"/>
      <c r="S186" s="160"/>
      <c r="T186" s="153"/>
      <c r="U186" s="153"/>
      <c r="V186" s="153"/>
      <c r="W186" s="153"/>
      <c r="X186" s="153"/>
      <c r="Y186" s="161"/>
      <c r="Z186" s="160"/>
      <c r="AB186" s="146"/>
      <c r="AC186" s="156"/>
      <c r="AD186" s="157"/>
      <c r="AE186" s="158"/>
      <c r="AF186" s="152"/>
      <c r="AG186" s="159"/>
      <c r="AH186" s="153"/>
      <c r="AI186" s="153"/>
      <c r="AJ186" s="160"/>
      <c r="AK186" s="160"/>
      <c r="AL186" s="153"/>
      <c r="AM186" s="153"/>
      <c r="AN186" s="153"/>
      <c r="AO186" s="153"/>
      <c r="AP186" s="161"/>
      <c r="AQ186" s="160"/>
      <c r="AR186" s="159"/>
      <c r="AS186" s="153"/>
      <c r="AT186" s="160"/>
      <c r="AU186" s="160"/>
      <c r="AV186" s="153"/>
      <c r="AW186" s="153"/>
      <c r="AX186" s="153"/>
      <c r="AY186" s="153"/>
      <c r="AZ186" s="153"/>
      <c r="BA186" s="161"/>
      <c r="BB186" s="160"/>
      <c r="BC186" s="146"/>
    </row>
    <row r="187" spans="1:55" ht="25.5" customHeight="1" thickBot="1">
      <c r="A187" s="900" t="s">
        <v>99</v>
      </c>
      <c r="B187" s="853" t="s">
        <v>0</v>
      </c>
      <c r="C187" s="854"/>
      <c r="E187" s="846"/>
      <c r="F187" s="847"/>
      <c r="G187" s="847"/>
      <c r="H187" s="847"/>
      <c r="I187" s="847"/>
      <c r="J187" s="847"/>
      <c r="K187" s="847"/>
      <c r="L187" s="847"/>
      <c r="M187" s="847"/>
      <c r="N187" s="848"/>
      <c r="O187" s="154"/>
      <c r="P187" s="846"/>
      <c r="Q187" s="847"/>
      <c r="R187" s="847"/>
      <c r="S187" s="847"/>
      <c r="T187" s="847"/>
      <c r="U187" s="847"/>
      <c r="V187" s="847"/>
      <c r="W187" s="847"/>
      <c r="X187" s="847"/>
      <c r="Y187" s="848"/>
      <c r="Z187" s="154"/>
      <c r="AB187" s="146"/>
      <c r="AC187" s="903" t="s">
        <v>99</v>
      </c>
      <c r="AD187" s="853" t="s">
        <v>0</v>
      </c>
      <c r="AE187" s="854"/>
      <c r="AG187" s="846"/>
      <c r="AH187" s="847"/>
      <c r="AI187" s="847"/>
      <c r="AJ187" s="847"/>
      <c r="AK187" s="847"/>
      <c r="AL187" s="847"/>
      <c r="AM187" s="847"/>
      <c r="AN187" s="847"/>
      <c r="AO187" s="847"/>
      <c r="AP187" s="848"/>
      <c r="AQ187" s="154"/>
      <c r="AR187" s="846"/>
      <c r="AS187" s="847"/>
      <c r="AT187" s="847"/>
      <c r="AU187" s="847"/>
      <c r="AV187" s="847"/>
      <c r="AW187" s="847"/>
      <c r="AX187" s="847"/>
      <c r="AY187" s="847"/>
      <c r="AZ187" s="847"/>
      <c r="BA187" s="848"/>
      <c r="BB187" s="154"/>
      <c r="BC187" s="146"/>
    </row>
    <row r="188" spans="1:55" ht="25.5" customHeight="1" thickBot="1">
      <c r="A188" s="901"/>
      <c r="B188" s="849" t="s">
        <v>252</v>
      </c>
      <c r="C188" s="850"/>
      <c r="E188" s="810" t="s">
        <v>457</v>
      </c>
      <c r="F188" s="811"/>
      <c r="G188" s="831"/>
      <c r="H188" s="831"/>
      <c r="I188" s="831"/>
      <c r="J188" s="831"/>
      <c r="K188" s="832"/>
      <c r="L188" s="810" t="s">
        <v>458</v>
      </c>
      <c r="M188" s="811"/>
      <c r="N188" s="326"/>
      <c r="O188" s="154"/>
      <c r="P188" s="810" t="s">
        <v>457</v>
      </c>
      <c r="Q188" s="811"/>
      <c r="R188" s="831"/>
      <c r="S188" s="831"/>
      <c r="T188" s="831"/>
      <c r="U188" s="831"/>
      <c r="V188" s="832"/>
      <c r="W188" s="810" t="s">
        <v>458</v>
      </c>
      <c r="X188" s="811"/>
      <c r="Y188" s="326"/>
      <c r="Z188" s="154"/>
      <c r="AB188" s="146"/>
      <c r="AC188" s="904"/>
      <c r="AD188" s="896" t="s">
        <v>252</v>
      </c>
      <c r="AE188" s="897"/>
      <c r="AG188" s="810" t="s">
        <v>457</v>
      </c>
      <c r="AH188" s="811"/>
      <c r="AI188" s="831"/>
      <c r="AJ188" s="831"/>
      <c r="AK188" s="831"/>
      <c r="AL188" s="831"/>
      <c r="AM188" s="832"/>
      <c r="AN188" s="810" t="s">
        <v>458</v>
      </c>
      <c r="AO188" s="811"/>
      <c r="AP188" s="326"/>
      <c r="AQ188" s="154"/>
      <c r="AR188" s="810" t="s">
        <v>457</v>
      </c>
      <c r="AS188" s="811"/>
      <c r="AT188" s="831"/>
      <c r="AU188" s="831"/>
      <c r="AV188" s="831"/>
      <c r="AW188" s="831"/>
      <c r="AX188" s="832"/>
      <c r="AY188" s="810" t="s">
        <v>458</v>
      </c>
      <c r="AZ188" s="811"/>
      <c r="BA188" s="326"/>
      <c r="BB188" s="154"/>
      <c r="BC188" s="146"/>
    </row>
    <row r="189" spans="1:55" ht="25.5" customHeight="1" thickBot="1">
      <c r="A189" s="901"/>
      <c r="B189" s="849"/>
      <c r="C189" s="850"/>
      <c r="E189" s="810" t="s">
        <v>460</v>
      </c>
      <c r="F189" s="811"/>
      <c r="G189" s="831"/>
      <c r="H189" s="831"/>
      <c r="I189" s="831"/>
      <c r="J189" s="831"/>
      <c r="K189" s="832"/>
      <c r="L189" s="810" t="s">
        <v>458</v>
      </c>
      <c r="M189" s="811"/>
      <c r="N189" s="326"/>
      <c r="O189" s="154"/>
      <c r="P189" s="810" t="s">
        <v>460</v>
      </c>
      <c r="Q189" s="811"/>
      <c r="R189" s="831"/>
      <c r="S189" s="831"/>
      <c r="T189" s="831"/>
      <c r="U189" s="831"/>
      <c r="V189" s="832"/>
      <c r="W189" s="810" t="s">
        <v>458</v>
      </c>
      <c r="X189" s="811"/>
      <c r="Y189" s="326"/>
      <c r="Z189" s="154"/>
      <c r="AB189" s="146"/>
      <c r="AC189" s="904"/>
      <c r="AD189" s="896"/>
      <c r="AE189" s="897"/>
      <c r="AG189" s="810" t="s">
        <v>460</v>
      </c>
      <c r="AH189" s="811"/>
      <c r="AI189" s="831"/>
      <c r="AJ189" s="831"/>
      <c r="AK189" s="831"/>
      <c r="AL189" s="831"/>
      <c r="AM189" s="832"/>
      <c r="AN189" s="810" t="s">
        <v>458</v>
      </c>
      <c r="AO189" s="811"/>
      <c r="AP189" s="326"/>
      <c r="AQ189" s="154"/>
      <c r="AR189" s="810" t="s">
        <v>460</v>
      </c>
      <c r="AS189" s="811"/>
      <c r="AT189" s="831"/>
      <c r="AU189" s="831"/>
      <c r="AV189" s="831"/>
      <c r="AW189" s="831"/>
      <c r="AX189" s="832"/>
      <c r="AY189" s="810" t="s">
        <v>458</v>
      </c>
      <c r="AZ189" s="811"/>
      <c r="BA189" s="326"/>
      <c r="BB189" s="154"/>
      <c r="BC189" s="146"/>
    </row>
    <row r="190" spans="1:55" ht="25.5" customHeight="1" thickBot="1">
      <c r="A190" s="901"/>
      <c r="B190" s="849"/>
      <c r="C190" s="850"/>
      <c r="D190" s="155"/>
      <c r="E190" s="810" t="s">
        <v>461</v>
      </c>
      <c r="F190" s="811"/>
      <c r="G190" s="831"/>
      <c r="H190" s="831"/>
      <c r="I190" s="831"/>
      <c r="J190" s="831"/>
      <c r="K190" s="832"/>
      <c r="L190" s="810" t="s">
        <v>458</v>
      </c>
      <c r="M190" s="811"/>
      <c r="N190" s="326"/>
      <c r="O190" s="160"/>
      <c r="P190" s="810" t="s">
        <v>461</v>
      </c>
      <c r="Q190" s="811"/>
      <c r="R190" s="831"/>
      <c r="S190" s="831"/>
      <c r="T190" s="831"/>
      <c r="U190" s="831"/>
      <c r="V190" s="832"/>
      <c r="W190" s="810" t="s">
        <v>458</v>
      </c>
      <c r="X190" s="811"/>
      <c r="Y190" s="326"/>
      <c r="Z190" s="154"/>
      <c r="AB190" s="146"/>
      <c r="AC190" s="904"/>
      <c r="AD190" s="896"/>
      <c r="AE190" s="897"/>
      <c r="AF190" s="155"/>
      <c r="AG190" s="810" t="s">
        <v>461</v>
      </c>
      <c r="AH190" s="811"/>
      <c r="AI190" s="831"/>
      <c r="AJ190" s="831"/>
      <c r="AK190" s="831"/>
      <c r="AL190" s="831"/>
      <c r="AM190" s="832"/>
      <c r="AN190" s="810" t="s">
        <v>458</v>
      </c>
      <c r="AO190" s="811"/>
      <c r="AP190" s="326"/>
      <c r="AQ190" s="160"/>
      <c r="AR190" s="810" t="s">
        <v>461</v>
      </c>
      <c r="AS190" s="811"/>
      <c r="AT190" s="831"/>
      <c r="AU190" s="831"/>
      <c r="AV190" s="831"/>
      <c r="AW190" s="831"/>
      <c r="AX190" s="832"/>
      <c r="AY190" s="810" t="s">
        <v>458</v>
      </c>
      <c r="AZ190" s="811"/>
      <c r="BA190" s="326"/>
      <c r="BB190" s="154"/>
      <c r="BC190" s="146"/>
    </row>
    <row r="191" spans="1:55" ht="25.5" customHeight="1" thickBot="1">
      <c r="A191" s="901"/>
      <c r="B191" s="849"/>
      <c r="C191" s="850"/>
      <c r="D191" s="155"/>
      <c r="E191" s="810" t="s">
        <v>462</v>
      </c>
      <c r="F191" s="811"/>
      <c r="G191" s="831"/>
      <c r="H191" s="831"/>
      <c r="I191" s="831"/>
      <c r="J191" s="831"/>
      <c r="K191" s="832"/>
      <c r="L191" s="810" t="s">
        <v>458</v>
      </c>
      <c r="M191" s="811"/>
      <c r="N191" s="326"/>
      <c r="O191" s="160"/>
      <c r="P191" s="810" t="s">
        <v>462</v>
      </c>
      <c r="Q191" s="811"/>
      <c r="R191" s="831"/>
      <c r="S191" s="831"/>
      <c r="T191" s="831"/>
      <c r="U191" s="831"/>
      <c r="V191" s="832"/>
      <c r="W191" s="810" t="s">
        <v>458</v>
      </c>
      <c r="X191" s="811"/>
      <c r="Y191" s="326"/>
      <c r="Z191" s="154"/>
      <c r="AB191" s="146"/>
      <c r="AC191" s="904"/>
      <c r="AD191" s="896"/>
      <c r="AE191" s="897"/>
      <c r="AF191" s="155"/>
      <c r="AG191" s="810" t="s">
        <v>462</v>
      </c>
      <c r="AH191" s="811"/>
      <c r="AI191" s="831"/>
      <c r="AJ191" s="831"/>
      <c r="AK191" s="831"/>
      <c r="AL191" s="831"/>
      <c r="AM191" s="832"/>
      <c r="AN191" s="810" t="s">
        <v>458</v>
      </c>
      <c r="AO191" s="811"/>
      <c r="AP191" s="326"/>
      <c r="AQ191" s="160"/>
      <c r="AR191" s="810" t="s">
        <v>462</v>
      </c>
      <c r="AS191" s="811"/>
      <c r="AT191" s="831"/>
      <c r="AU191" s="831"/>
      <c r="AV191" s="831"/>
      <c r="AW191" s="831"/>
      <c r="AX191" s="832"/>
      <c r="AY191" s="810" t="s">
        <v>458</v>
      </c>
      <c r="AZ191" s="811"/>
      <c r="BA191" s="326"/>
      <c r="BB191" s="154"/>
      <c r="BC191" s="146"/>
    </row>
    <row r="192" spans="1:55" ht="25.5" customHeight="1" thickBot="1">
      <c r="A192" s="902"/>
      <c r="B192" s="851"/>
      <c r="C192" s="852"/>
      <c r="D192" s="155"/>
      <c r="E192" s="810" t="s">
        <v>463</v>
      </c>
      <c r="F192" s="811"/>
      <c r="G192" s="831"/>
      <c r="H192" s="831"/>
      <c r="I192" s="831"/>
      <c r="J192" s="831"/>
      <c r="K192" s="832"/>
      <c r="L192" s="810" t="s">
        <v>458</v>
      </c>
      <c r="M192" s="811"/>
      <c r="N192" s="326"/>
      <c r="O192" s="154"/>
      <c r="P192" s="810" t="s">
        <v>463</v>
      </c>
      <c r="Q192" s="811"/>
      <c r="R192" s="831"/>
      <c r="S192" s="831"/>
      <c r="T192" s="831"/>
      <c r="U192" s="831"/>
      <c r="V192" s="832"/>
      <c r="W192" s="810" t="s">
        <v>458</v>
      </c>
      <c r="X192" s="811"/>
      <c r="Y192" s="326"/>
      <c r="Z192" s="154"/>
      <c r="AB192" s="146"/>
      <c r="AC192" s="905"/>
      <c r="AD192" s="898"/>
      <c r="AE192" s="899"/>
      <c r="AF192" s="155"/>
      <c r="AG192" s="810" t="s">
        <v>463</v>
      </c>
      <c r="AH192" s="811"/>
      <c r="AI192" s="831"/>
      <c r="AJ192" s="831"/>
      <c r="AK192" s="831"/>
      <c r="AL192" s="831"/>
      <c r="AM192" s="832"/>
      <c r="AN192" s="810" t="s">
        <v>458</v>
      </c>
      <c r="AO192" s="811"/>
      <c r="AP192" s="326"/>
      <c r="AQ192" s="154"/>
      <c r="AR192" s="810" t="s">
        <v>463</v>
      </c>
      <c r="AS192" s="811"/>
      <c r="AT192" s="831"/>
      <c r="AU192" s="831"/>
      <c r="AV192" s="831"/>
      <c r="AW192" s="831"/>
      <c r="AX192" s="832"/>
      <c r="AY192" s="810" t="s">
        <v>458</v>
      </c>
      <c r="AZ192" s="811"/>
      <c r="BA192" s="326"/>
      <c r="BB192" s="154"/>
      <c r="BC192" s="146"/>
    </row>
    <row r="193" spans="1:55" ht="7.5" customHeight="1" thickBot="1">
      <c r="A193" s="162"/>
      <c r="B193" s="163"/>
      <c r="C193" s="164"/>
      <c r="D193" s="152"/>
      <c r="E193" s="159"/>
      <c r="F193" s="153"/>
      <c r="G193" s="153"/>
      <c r="H193" s="160"/>
      <c r="I193" s="160"/>
      <c r="J193" s="153"/>
      <c r="K193" s="153"/>
      <c r="L193" s="153"/>
      <c r="M193" s="153"/>
      <c r="N193" s="161"/>
      <c r="O193" s="160"/>
      <c r="P193" s="159"/>
      <c r="Q193" s="153"/>
      <c r="R193" s="160"/>
      <c r="S193" s="160"/>
      <c r="T193" s="153"/>
      <c r="U193" s="153"/>
      <c r="V193" s="153"/>
      <c r="W193" s="153"/>
      <c r="X193" s="153"/>
      <c r="Y193" s="161"/>
      <c r="Z193" s="160"/>
      <c r="AB193" s="146"/>
      <c r="AC193" s="162"/>
      <c r="AD193" s="163"/>
      <c r="AE193" s="164"/>
      <c r="AF193" s="152"/>
      <c r="AG193" s="159"/>
      <c r="AH193" s="153"/>
      <c r="AI193" s="153"/>
      <c r="AJ193" s="160"/>
      <c r="AK193" s="160"/>
      <c r="AL193" s="153"/>
      <c r="AM193" s="153"/>
      <c r="AN193" s="153"/>
      <c r="AO193" s="153"/>
      <c r="AP193" s="161"/>
      <c r="AQ193" s="160"/>
      <c r="AR193" s="159"/>
      <c r="AS193" s="153"/>
      <c r="AT193" s="160"/>
      <c r="AU193" s="160"/>
      <c r="AV193" s="153"/>
      <c r="AW193" s="153"/>
      <c r="AX193" s="153"/>
      <c r="AY193" s="153"/>
      <c r="AZ193" s="153"/>
      <c r="BA193" s="161"/>
      <c r="BB193" s="160"/>
      <c r="BC193" s="146"/>
    </row>
    <row r="194" spans="1:55" ht="25.5" customHeight="1" thickBot="1">
      <c r="A194" s="900" t="s">
        <v>101</v>
      </c>
      <c r="B194" s="853" t="s">
        <v>0</v>
      </c>
      <c r="C194" s="854"/>
      <c r="E194" s="846"/>
      <c r="F194" s="847"/>
      <c r="G194" s="847"/>
      <c r="H194" s="847"/>
      <c r="I194" s="847"/>
      <c r="J194" s="847"/>
      <c r="K194" s="847"/>
      <c r="L194" s="847"/>
      <c r="M194" s="847"/>
      <c r="N194" s="848"/>
      <c r="O194" s="154"/>
      <c r="P194" s="846"/>
      <c r="Q194" s="847"/>
      <c r="R194" s="847"/>
      <c r="S194" s="847"/>
      <c r="T194" s="847"/>
      <c r="U194" s="847"/>
      <c r="V194" s="847"/>
      <c r="W194" s="847"/>
      <c r="X194" s="847"/>
      <c r="Y194" s="848"/>
      <c r="Z194" s="154"/>
      <c r="AB194" s="146"/>
      <c r="AC194" s="903" t="s">
        <v>101</v>
      </c>
      <c r="AD194" s="853" t="s">
        <v>0</v>
      </c>
      <c r="AE194" s="854"/>
      <c r="AG194" s="846"/>
      <c r="AH194" s="847"/>
      <c r="AI194" s="847"/>
      <c r="AJ194" s="847"/>
      <c r="AK194" s="847"/>
      <c r="AL194" s="847"/>
      <c r="AM194" s="847"/>
      <c r="AN194" s="847"/>
      <c r="AO194" s="847"/>
      <c r="AP194" s="848"/>
      <c r="AQ194" s="154"/>
      <c r="AR194" s="846"/>
      <c r="AS194" s="847"/>
      <c r="AT194" s="847"/>
      <c r="AU194" s="847"/>
      <c r="AV194" s="847"/>
      <c r="AW194" s="847"/>
      <c r="AX194" s="847"/>
      <c r="AY194" s="847"/>
      <c r="AZ194" s="847"/>
      <c r="BA194" s="848"/>
      <c r="BB194" s="154"/>
      <c r="BC194" s="146"/>
    </row>
    <row r="195" spans="1:55" ht="25.5" customHeight="1" thickBot="1">
      <c r="A195" s="901"/>
      <c r="B195" s="849" t="s">
        <v>252</v>
      </c>
      <c r="C195" s="850"/>
      <c r="E195" s="810" t="s">
        <v>457</v>
      </c>
      <c r="F195" s="811"/>
      <c r="G195" s="831"/>
      <c r="H195" s="831"/>
      <c r="I195" s="831"/>
      <c r="J195" s="831"/>
      <c r="K195" s="832"/>
      <c r="L195" s="810" t="s">
        <v>458</v>
      </c>
      <c r="M195" s="811"/>
      <c r="N195" s="326"/>
      <c r="O195" s="154"/>
      <c r="P195" s="810" t="s">
        <v>457</v>
      </c>
      <c r="Q195" s="811"/>
      <c r="R195" s="831"/>
      <c r="S195" s="831"/>
      <c r="T195" s="831"/>
      <c r="U195" s="831"/>
      <c r="V195" s="832"/>
      <c r="W195" s="810" t="s">
        <v>458</v>
      </c>
      <c r="X195" s="811"/>
      <c r="Y195" s="326"/>
      <c r="Z195" s="154"/>
      <c r="AB195" s="146"/>
      <c r="AC195" s="904"/>
      <c r="AD195" s="896" t="s">
        <v>252</v>
      </c>
      <c r="AE195" s="897"/>
      <c r="AG195" s="810" t="s">
        <v>457</v>
      </c>
      <c r="AH195" s="811"/>
      <c r="AI195" s="831"/>
      <c r="AJ195" s="831"/>
      <c r="AK195" s="831"/>
      <c r="AL195" s="831"/>
      <c r="AM195" s="832"/>
      <c r="AN195" s="810" t="s">
        <v>458</v>
      </c>
      <c r="AO195" s="811"/>
      <c r="AP195" s="326"/>
      <c r="AQ195" s="154"/>
      <c r="AR195" s="810" t="s">
        <v>457</v>
      </c>
      <c r="AS195" s="811"/>
      <c r="AT195" s="831"/>
      <c r="AU195" s="831"/>
      <c r="AV195" s="831"/>
      <c r="AW195" s="831"/>
      <c r="AX195" s="832"/>
      <c r="AY195" s="810" t="s">
        <v>458</v>
      </c>
      <c r="AZ195" s="811"/>
      <c r="BA195" s="326"/>
      <c r="BB195" s="154"/>
      <c r="BC195" s="146"/>
    </row>
    <row r="196" spans="1:55" ht="25.5" customHeight="1" thickBot="1">
      <c r="A196" s="901"/>
      <c r="B196" s="849"/>
      <c r="C196" s="850"/>
      <c r="D196" s="155"/>
      <c r="E196" s="810" t="s">
        <v>460</v>
      </c>
      <c r="F196" s="811"/>
      <c r="G196" s="831"/>
      <c r="H196" s="831"/>
      <c r="I196" s="831"/>
      <c r="J196" s="831"/>
      <c r="K196" s="832"/>
      <c r="L196" s="810" t="s">
        <v>458</v>
      </c>
      <c r="M196" s="811"/>
      <c r="N196" s="326"/>
      <c r="O196" s="160"/>
      <c r="P196" s="810" t="s">
        <v>460</v>
      </c>
      <c r="Q196" s="811"/>
      <c r="R196" s="831"/>
      <c r="S196" s="831"/>
      <c r="T196" s="831"/>
      <c r="U196" s="831"/>
      <c r="V196" s="832"/>
      <c r="W196" s="810" t="s">
        <v>458</v>
      </c>
      <c r="X196" s="811"/>
      <c r="Y196" s="326"/>
      <c r="Z196" s="154"/>
      <c r="AB196" s="146"/>
      <c r="AC196" s="904"/>
      <c r="AD196" s="896"/>
      <c r="AE196" s="897"/>
      <c r="AF196" s="155"/>
      <c r="AG196" s="810" t="s">
        <v>460</v>
      </c>
      <c r="AH196" s="811"/>
      <c r="AI196" s="831"/>
      <c r="AJ196" s="831"/>
      <c r="AK196" s="831"/>
      <c r="AL196" s="831"/>
      <c r="AM196" s="832"/>
      <c r="AN196" s="810" t="s">
        <v>458</v>
      </c>
      <c r="AO196" s="811"/>
      <c r="AP196" s="326"/>
      <c r="AQ196" s="160"/>
      <c r="AR196" s="810" t="s">
        <v>460</v>
      </c>
      <c r="AS196" s="811"/>
      <c r="AT196" s="831"/>
      <c r="AU196" s="831"/>
      <c r="AV196" s="831"/>
      <c r="AW196" s="831"/>
      <c r="AX196" s="832"/>
      <c r="AY196" s="810" t="s">
        <v>458</v>
      </c>
      <c r="AZ196" s="811"/>
      <c r="BA196" s="326"/>
      <c r="BB196" s="154"/>
      <c r="BC196" s="146"/>
    </row>
    <row r="197" spans="1:55" ht="25.5" customHeight="1" thickBot="1">
      <c r="A197" s="901"/>
      <c r="B197" s="849"/>
      <c r="C197" s="850"/>
      <c r="D197" s="155"/>
      <c r="E197" s="810" t="s">
        <v>461</v>
      </c>
      <c r="F197" s="811"/>
      <c r="G197" s="831"/>
      <c r="H197" s="831"/>
      <c r="I197" s="831"/>
      <c r="J197" s="831"/>
      <c r="K197" s="832"/>
      <c r="L197" s="810" t="s">
        <v>458</v>
      </c>
      <c r="M197" s="811"/>
      <c r="N197" s="326"/>
      <c r="O197" s="160"/>
      <c r="P197" s="810" t="s">
        <v>461</v>
      </c>
      <c r="Q197" s="811"/>
      <c r="R197" s="831"/>
      <c r="S197" s="831"/>
      <c r="T197" s="831"/>
      <c r="U197" s="831"/>
      <c r="V197" s="832"/>
      <c r="W197" s="810" t="s">
        <v>458</v>
      </c>
      <c r="X197" s="811"/>
      <c r="Y197" s="326"/>
      <c r="Z197" s="154"/>
      <c r="AB197" s="146"/>
      <c r="AC197" s="904"/>
      <c r="AD197" s="896"/>
      <c r="AE197" s="897"/>
      <c r="AF197" s="155"/>
      <c r="AG197" s="810" t="s">
        <v>461</v>
      </c>
      <c r="AH197" s="811"/>
      <c r="AI197" s="831"/>
      <c r="AJ197" s="831"/>
      <c r="AK197" s="831"/>
      <c r="AL197" s="831"/>
      <c r="AM197" s="832"/>
      <c r="AN197" s="810" t="s">
        <v>458</v>
      </c>
      <c r="AO197" s="811"/>
      <c r="AP197" s="326"/>
      <c r="AQ197" s="160"/>
      <c r="AR197" s="810" t="s">
        <v>461</v>
      </c>
      <c r="AS197" s="811"/>
      <c r="AT197" s="831"/>
      <c r="AU197" s="831"/>
      <c r="AV197" s="831"/>
      <c r="AW197" s="831"/>
      <c r="AX197" s="832"/>
      <c r="AY197" s="810" t="s">
        <v>458</v>
      </c>
      <c r="AZ197" s="811"/>
      <c r="BA197" s="326"/>
      <c r="BB197" s="154"/>
      <c r="BC197" s="146"/>
    </row>
    <row r="198" spans="1:55" ht="25.5" customHeight="1" thickBot="1">
      <c r="A198" s="901"/>
      <c r="B198" s="849"/>
      <c r="C198" s="850"/>
      <c r="D198" s="152"/>
      <c r="E198" s="810" t="s">
        <v>462</v>
      </c>
      <c r="F198" s="811"/>
      <c r="G198" s="831"/>
      <c r="H198" s="831"/>
      <c r="I198" s="831"/>
      <c r="J198" s="831"/>
      <c r="K198" s="832"/>
      <c r="L198" s="810" t="s">
        <v>458</v>
      </c>
      <c r="M198" s="811"/>
      <c r="N198" s="326"/>
      <c r="O198" s="153"/>
      <c r="P198" s="810" t="s">
        <v>462</v>
      </c>
      <c r="Q198" s="811"/>
      <c r="R198" s="831"/>
      <c r="S198" s="831"/>
      <c r="T198" s="831"/>
      <c r="U198" s="831"/>
      <c r="V198" s="832"/>
      <c r="W198" s="810" t="s">
        <v>458</v>
      </c>
      <c r="X198" s="811"/>
      <c r="Y198" s="326"/>
      <c r="Z198" s="153"/>
      <c r="AB198" s="146"/>
      <c r="AC198" s="904"/>
      <c r="AD198" s="896"/>
      <c r="AE198" s="897"/>
      <c r="AF198" s="152"/>
      <c r="AG198" s="810" t="s">
        <v>462</v>
      </c>
      <c r="AH198" s="811"/>
      <c r="AI198" s="831"/>
      <c r="AJ198" s="831"/>
      <c r="AK198" s="831"/>
      <c r="AL198" s="831"/>
      <c r="AM198" s="832"/>
      <c r="AN198" s="810" t="s">
        <v>458</v>
      </c>
      <c r="AO198" s="811"/>
      <c r="AP198" s="326"/>
      <c r="AQ198" s="153"/>
      <c r="AR198" s="810" t="s">
        <v>462</v>
      </c>
      <c r="AS198" s="811"/>
      <c r="AT198" s="831"/>
      <c r="AU198" s="831"/>
      <c r="AV198" s="831"/>
      <c r="AW198" s="831"/>
      <c r="AX198" s="832"/>
      <c r="AY198" s="810" t="s">
        <v>458</v>
      </c>
      <c r="AZ198" s="811"/>
      <c r="BA198" s="326"/>
      <c r="BB198" s="153"/>
      <c r="BC198" s="146"/>
    </row>
    <row r="199" spans="1:55" ht="25.5" customHeight="1" thickBot="1">
      <c r="A199" s="902"/>
      <c r="B199" s="851"/>
      <c r="C199" s="852"/>
      <c r="D199" s="155"/>
      <c r="E199" s="810" t="s">
        <v>463</v>
      </c>
      <c r="F199" s="811"/>
      <c r="G199" s="831"/>
      <c r="H199" s="831"/>
      <c r="I199" s="831"/>
      <c r="J199" s="831"/>
      <c r="K199" s="832"/>
      <c r="L199" s="810" t="s">
        <v>458</v>
      </c>
      <c r="M199" s="811"/>
      <c r="N199" s="326"/>
      <c r="O199" s="160"/>
      <c r="P199" s="810" t="s">
        <v>463</v>
      </c>
      <c r="Q199" s="811"/>
      <c r="R199" s="831"/>
      <c r="S199" s="831"/>
      <c r="T199" s="831"/>
      <c r="U199" s="831"/>
      <c r="V199" s="832"/>
      <c r="W199" s="810" t="s">
        <v>458</v>
      </c>
      <c r="X199" s="811"/>
      <c r="Y199" s="326"/>
      <c r="Z199" s="160"/>
      <c r="AB199" s="146"/>
      <c r="AC199" s="905"/>
      <c r="AD199" s="898"/>
      <c r="AE199" s="899"/>
      <c r="AF199" s="155"/>
      <c r="AG199" s="810" t="s">
        <v>463</v>
      </c>
      <c r="AH199" s="811"/>
      <c r="AI199" s="831"/>
      <c r="AJ199" s="831"/>
      <c r="AK199" s="831"/>
      <c r="AL199" s="831"/>
      <c r="AM199" s="832"/>
      <c r="AN199" s="810" t="s">
        <v>458</v>
      </c>
      <c r="AO199" s="811"/>
      <c r="AP199" s="326"/>
      <c r="AQ199" s="160"/>
      <c r="AR199" s="810" t="s">
        <v>463</v>
      </c>
      <c r="AS199" s="811"/>
      <c r="AT199" s="831"/>
      <c r="AU199" s="831"/>
      <c r="AV199" s="831"/>
      <c r="AW199" s="831"/>
      <c r="AX199" s="832"/>
      <c r="AY199" s="810" t="s">
        <v>458</v>
      </c>
      <c r="AZ199" s="811"/>
      <c r="BA199" s="326"/>
      <c r="BB199" s="160"/>
      <c r="BC199" s="146"/>
    </row>
    <row r="200" spans="1:55" ht="9.75" customHeight="1" thickBot="1">
      <c r="A200" s="165"/>
      <c r="B200" s="166"/>
      <c r="C200" s="167"/>
      <c r="D200" s="152"/>
      <c r="E200" s="159"/>
      <c r="F200" s="153"/>
      <c r="G200" s="153"/>
      <c r="H200" s="160"/>
      <c r="I200" s="160"/>
      <c r="J200" s="153"/>
      <c r="K200" s="153"/>
      <c r="L200" s="153"/>
      <c r="M200" s="153"/>
      <c r="N200" s="161"/>
      <c r="O200" s="160"/>
      <c r="P200" s="159"/>
      <c r="Q200" s="153"/>
      <c r="R200" s="160"/>
      <c r="S200" s="160"/>
      <c r="T200" s="153"/>
      <c r="U200" s="153"/>
      <c r="V200" s="153"/>
      <c r="W200" s="153"/>
      <c r="X200" s="153"/>
      <c r="Y200" s="161"/>
      <c r="Z200" s="160"/>
      <c r="AB200" s="146"/>
      <c r="AC200" s="165"/>
      <c r="AD200" s="166"/>
      <c r="AE200" s="167"/>
      <c r="AF200" s="152"/>
      <c r="AG200" s="159"/>
      <c r="AH200" s="153"/>
      <c r="AI200" s="153"/>
      <c r="AJ200" s="160"/>
      <c r="AK200" s="160"/>
      <c r="AL200" s="153"/>
      <c r="AM200" s="153"/>
      <c r="AN200" s="153"/>
      <c r="AO200" s="153"/>
      <c r="AP200" s="161"/>
      <c r="AQ200" s="160"/>
      <c r="AR200" s="159"/>
      <c r="AS200" s="153"/>
      <c r="AT200" s="160"/>
      <c r="AU200" s="160"/>
      <c r="AV200" s="153"/>
      <c r="AW200" s="153"/>
      <c r="AX200" s="153"/>
      <c r="AY200" s="153"/>
      <c r="AZ200" s="153"/>
      <c r="BA200" s="161"/>
      <c r="BB200" s="160"/>
      <c r="BC200" s="146"/>
    </row>
    <row r="201" spans="1:55" ht="21.75" customHeight="1" thickBot="1">
      <c r="A201" s="914" t="s">
        <v>468</v>
      </c>
      <c r="B201" s="917" t="s">
        <v>255</v>
      </c>
      <c r="C201" s="918"/>
      <c r="D201" s="152"/>
      <c r="E201" s="810" t="s">
        <v>457</v>
      </c>
      <c r="F201" s="811"/>
      <c r="G201" s="831"/>
      <c r="H201" s="831"/>
      <c r="I201" s="831"/>
      <c r="J201" s="831"/>
      <c r="K201" s="832"/>
      <c r="L201" s="810" t="s">
        <v>458</v>
      </c>
      <c r="M201" s="811"/>
      <c r="N201" s="326"/>
      <c r="O201" s="153"/>
      <c r="P201" s="810" t="s">
        <v>457</v>
      </c>
      <c r="Q201" s="811"/>
      <c r="R201" s="831"/>
      <c r="S201" s="831"/>
      <c r="T201" s="831"/>
      <c r="U201" s="831"/>
      <c r="V201" s="832"/>
      <c r="W201" s="810" t="s">
        <v>458</v>
      </c>
      <c r="X201" s="811"/>
      <c r="Y201" s="326"/>
      <c r="Z201" s="153"/>
      <c r="AA201"/>
      <c r="AC201" s="907" t="s">
        <v>468</v>
      </c>
      <c r="AD201" s="944" t="s">
        <v>255</v>
      </c>
      <c r="AE201" s="918"/>
      <c r="AF201" s="152"/>
      <c r="AG201" s="810" t="s">
        <v>457</v>
      </c>
      <c r="AH201" s="811"/>
      <c r="AI201" s="831"/>
      <c r="AJ201" s="831"/>
      <c r="AK201" s="831"/>
      <c r="AL201" s="831"/>
      <c r="AM201" s="832"/>
      <c r="AN201" s="810" t="s">
        <v>458</v>
      </c>
      <c r="AO201" s="811"/>
      <c r="AP201" s="326"/>
      <c r="AQ201" s="153"/>
      <c r="AR201" s="810" t="s">
        <v>457</v>
      </c>
      <c r="AS201" s="811"/>
      <c r="AT201" s="831"/>
      <c r="AU201" s="831"/>
      <c r="AV201" s="831"/>
      <c r="AW201" s="831"/>
      <c r="AX201" s="832"/>
      <c r="AY201" s="810" t="s">
        <v>458</v>
      </c>
      <c r="AZ201" s="811"/>
      <c r="BA201" s="326"/>
      <c r="BB201" s="153"/>
      <c r="BC201" s="146"/>
    </row>
    <row r="202" spans="1:55" ht="21.75" customHeight="1" thickBot="1">
      <c r="A202" s="915"/>
      <c r="B202" s="919"/>
      <c r="C202" s="920"/>
      <c r="D202" s="152"/>
      <c r="E202" s="810" t="s">
        <v>547</v>
      </c>
      <c r="F202" s="811"/>
      <c r="G202" s="831"/>
      <c r="H202" s="831"/>
      <c r="I202" s="831"/>
      <c r="J202" s="831"/>
      <c r="K202" s="832"/>
      <c r="L202" s="810" t="s">
        <v>458</v>
      </c>
      <c r="M202" s="811"/>
      <c r="N202" s="326"/>
      <c r="O202" s="153"/>
      <c r="P202" s="810" t="s">
        <v>547</v>
      </c>
      <c r="Q202" s="811"/>
      <c r="R202" s="831"/>
      <c r="S202" s="831"/>
      <c r="T202" s="831"/>
      <c r="U202" s="831"/>
      <c r="V202" s="832"/>
      <c r="W202" s="810" t="s">
        <v>458</v>
      </c>
      <c r="X202" s="811"/>
      <c r="Y202" s="326"/>
      <c r="Z202" s="153"/>
      <c r="AA202"/>
      <c r="AC202" s="908"/>
      <c r="AD202" s="945"/>
      <c r="AE202" s="920"/>
      <c r="AF202" s="152"/>
      <c r="AG202" s="810" t="s">
        <v>547</v>
      </c>
      <c r="AH202" s="811"/>
      <c r="AI202" s="351"/>
      <c r="AJ202" s="351"/>
      <c r="AK202" s="351"/>
      <c r="AL202" s="351"/>
      <c r="AM202" s="352"/>
      <c r="AN202" s="810" t="s">
        <v>458</v>
      </c>
      <c r="AO202" s="811"/>
      <c r="AP202" s="326"/>
      <c r="AQ202" s="153"/>
      <c r="AR202" s="810" t="s">
        <v>547</v>
      </c>
      <c r="AS202" s="811"/>
      <c r="AT202" s="351"/>
      <c r="AU202" s="351"/>
      <c r="AV202" s="351"/>
      <c r="AW202" s="351"/>
      <c r="AX202" s="352"/>
      <c r="AY202" s="810" t="s">
        <v>458</v>
      </c>
      <c r="AZ202" s="811"/>
      <c r="BA202" s="326"/>
      <c r="BB202" s="153"/>
      <c r="BC202" s="146"/>
    </row>
    <row r="203" spans="1:55" ht="21.75" customHeight="1" thickBot="1">
      <c r="A203" s="915"/>
      <c r="B203" s="921"/>
      <c r="C203" s="922"/>
      <c r="D203" s="152"/>
      <c r="E203" s="810" t="s">
        <v>461</v>
      </c>
      <c r="F203" s="811"/>
      <c r="G203" s="831"/>
      <c r="H203" s="831"/>
      <c r="I203" s="831"/>
      <c r="J203" s="831"/>
      <c r="K203" s="832"/>
      <c r="L203" s="810" t="s">
        <v>458</v>
      </c>
      <c r="M203" s="811"/>
      <c r="N203" s="326"/>
      <c r="O203" s="153"/>
      <c r="P203" s="810" t="s">
        <v>461</v>
      </c>
      <c r="Q203" s="811"/>
      <c r="R203" s="831"/>
      <c r="S203" s="831"/>
      <c r="T203" s="831"/>
      <c r="U203" s="831"/>
      <c r="V203" s="832"/>
      <c r="W203" s="810" t="s">
        <v>458</v>
      </c>
      <c r="X203" s="811"/>
      <c r="Y203" s="326"/>
      <c r="Z203" s="153"/>
      <c r="AA203"/>
      <c r="AC203" s="908"/>
      <c r="AD203" s="921"/>
      <c r="AE203" s="922"/>
      <c r="AF203" s="152"/>
      <c r="AG203" s="810" t="s">
        <v>461</v>
      </c>
      <c r="AH203" s="811"/>
      <c r="AI203" s="831"/>
      <c r="AJ203" s="831"/>
      <c r="AK203" s="831"/>
      <c r="AL203" s="831"/>
      <c r="AM203" s="832"/>
      <c r="AN203" s="810" t="s">
        <v>458</v>
      </c>
      <c r="AO203" s="811"/>
      <c r="AP203" s="326"/>
      <c r="AQ203" s="153"/>
      <c r="AR203" s="810" t="s">
        <v>548</v>
      </c>
      <c r="AS203" s="811"/>
      <c r="AT203" s="831"/>
      <c r="AU203" s="831"/>
      <c r="AV203" s="831"/>
      <c r="AW203" s="831"/>
      <c r="AX203" s="832"/>
      <c r="AY203" s="810" t="s">
        <v>458</v>
      </c>
      <c r="AZ203" s="811"/>
      <c r="BA203" s="326"/>
      <c r="BB203" s="153"/>
      <c r="BC203" s="146"/>
    </row>
    <row r="204" spans="1:55" ht="21.75" customHeight="1" thickBot="1">
      <c r="A204" s="916"/>
      <c r="B204" s="906" t="s">
        <v>253</v>
      </c>
      <c r="C204" s="854"/>
      <c r="D204" s="152"/>
      <c r="E204" s="810" t="s">
        <v>254</v>
      </c>
      <c r="F204" s="811"/>
      <c r="G204" s="847"/>
      <c r="H204" s="847"/>
      <c r="I204" s="847"/>
      <c r="J204" s="847"/>
      <c r="K204" s="847"/>
      <c r="L204" s="847"/>
      <c r="M204" s="847"/>
      <c r="N204" s="328" t="s">
        <v>470</v>
      </c>
      <c r="O204" s="160"/>
      <c r="P204" s="810" t="s">
        <v>254</v>
      </c>
      <c r="Q204" s="811"/>
      <c r="R204" s="847"/>
      <c r="S204" s="847"/>
      <c r="T204" s="847"/>
      <c r="U204" s="847"/>
      <c r="V204" s="847"/>
      <c r="W204" s="847"/>
      <c r="X204" s="847"/>
      <c r="Y204" s="328" t="s">
        <v>470</v>
      </c>
      <c r="Z204" s="160"/>
      <c r="AA204"/>
      <c r="AC204" s="909"/>
      <c r="AD204" s="906" t="s">
        <v>253</v>
      </c>
      <c r="AE204" s="854"/>
      <c r="AF204" s="152"/>
      <c r="AG204" s="810" t="s">
        <v>254</v>
      </c>
      <c r="AH204" s="811"/>
      <c r="AI204" s="847"/>
      <c r="AJ204" s="847"/>
      <c r="AK204" s="847"/>
      <c r="AL204" s="847"/>
      <c r="AM204" s="847"/>
      <c r="AN204" s="847"/>
      <c r="AO204" s="847"/>
      <c r="AP204" s="328" t="s">
        <v>470</v>
      </c>
      <c r="AQ204" s="160"/>
      <c r="AR204" s="810" t="s">
        <v>254</v>
      </c>
      <c r="AS204" s="811"/>
      <c r="AT204" s="847"/>
      <c r="AU204" s="847"/>
      <c r="AV204" s="847"/>
      <c r="AW204" s="847"/>
      <c r="AX204" s="847"/>
      <c r="AY204" s="847"/>
      <c r="AZ204" s="847"/>
      <c r="BA204" s="328" t="s">
        <v>470</v>
      </c>
      <c r="BB204" s="160"/>
      <c r="BC204" s="146"/>
    </row>
    <row r="205" spans="1:55" ht="9.75" customHeight="1" thickBot="1">
      <c r="A205" s="165"/>
      <c r="B205" s="166"/>
      <c r="C205" s="167"/>
      <c r="D205" s="152"/>
      <c r="E205" s="159"/>
      <c r="F205" s="153"/>
      <c r="G205" s="153"/>
      <c r="H205" s="160"/>
      <c r="I205" s="160"/>
      <c r="J205" s="153"/>
      <c r="K205" s="153"/>
      <c r="L205" s="153"/>
      <c r="M205" s="153"/>
      <c r="N205" s="161"/>
      <c r="O205" s="160"/>
      <c r="P205" s="159"/>
      <c r="Q205" s="153"/>
      <c r="R205" s="160"/>
      <c r="S205" s="160"/>
      <c r="T205" s="153"/>
      <c r="U205" s="153"/>
      <c r="V205" s="153"/>
      <c r="W205" s="153"/>
      <c r="X205" s="153"/>
      <c r="Y205" s="161"/>
      <c r="Z205" s="160"/>
      <c r="AA205"/>
      <c r="AC205" s="165"/>
      <c r="AD205" s="166"/>
      <c r="AE205" s="167"/>
      <c r="AF205" s="152"/>
      <c r="AG205" s="159"/>
      <c r="AH205" s="153"/>
      <c r="AI205" s="153"/>
      <c r="AJ205" s="160"/>
      <c r="AK205" s="160"/>
      <c r="AL205" s="153"/>
      <c r="AM205" s="153"/>
      <c r="AN205" s="153"/>
      <c r="AO205" s="153"/>
      <c r="AP205" s="161"/>
      <c r="AQ205" s="160"/>
      <c r="AR205" s="159"/>
      <c r="AS205" s="153"/>
      <c r="AT205" s="160"/>
      <c r="AU205" s="160"/>
      <c r="AV205" s="153"/>
      <c r="AW205" s="153"/>
      <c r="AX205" s="153"/>
      <c r="AY205" s="153"/>
      <c r="AZ205" s="153"/>
      <c r="BA205" s="161"/>
      <c r="BB205" s="160"/>
      <c r="BC205" s="146"/>
    </row>
    <row r="206" spans="1:55" ht="29.25" customHeight="1" thickTop="1" thickBot="1">
      <c r="A206" s="822" t="s">
        <v>471</v>
      </c>
      <c r="B206" s="823"/>
      <c r="C206" s="824"/>
      <c r="D206" s="152"/>
      <c r="E206" s="840" t="s">
        <v>472</v>
      </c>
      <c r="F206" s="841"/>
      <c r="G206" s="841"/>
      <c r="H206" s="841"/>
      <c r="I206" s="841"/>
      <c r="J206" s="841"/>
      <c r="K206" s="841"/>
      <c r="L206" s="841"/>
      <c r="M206" s="842"/>
      <c r="N206" s="843"/>
      <c r="O206" s="160"/>
      <c r="P206" s="840" t="s">
        <v>472</v>
      </c>
      <c r="Q206" s="841"/>
      <c r="R206" s="841"/>
      <c r="S206" s="841"/>
      <c r="T206" s="841"/>
      <c r="U206" s="841"/>
      <c r="V206" s="841"/>
      <c r="W206" s="841"/>
      <c r="X206" s="844"/>
      <c r="Y206" s="845"/>
      <c r="Z206" s="160"/>
      <c r="AA206"/>
      <c r="AC206" s="822" t="s">
        <v>471</v>
      </c>
      <c r="AD206" s="823"/>
      <c r="AE206" s="824"/>
      <c r="AF206" s="152"/>
      <c r="AG206" s="840" t="s">
        <v>472</v>
      </c>
      <c r="AH206" s="841"/>
      <c r="AI206" s="841"/>
      <c r="AJ206" s="841"/>
      <c r="AK206" s="841"/>
      <c r="AL206" s="841"/>
      <c r="AM206" s="841"/>
      <c r="AN206" s="841"/>
      <c r="AO206" s="842" t="s">
        <v>540</v>
      </c>
      <c r="AP206" s="843"/>
      <c r="AQ206" s="160"/>
      <c r="AR206" s="840" t="s">
        <v>472</v>
      </c>
      <c r="AS206" s="841"/>
      <c r="AT206" s="841"/>
      <c r="AU206" s="841"/>
      <c r="AV206" s="841"/>
      <c r="AW206" s="841"/>
      <c r="AX206" s="841"/>
      <c r="AY206" s="841"/>
      <c r="AZ206" s="844"/>
      <c r="BA206" s="845"/>
      <c r="BB206" s="160"/>
      <c r="BC206" s="146"/>
    </row>
    <row r="207" spans="1:55" ht="21.75" customHeight="1" thickTop="1">
      <c r="A207" s="825"/>
      <c r="B207" s="826"/>
      <c r="C207" s="827"/>
      <c r="D207" s="152"/>
      <c r="E207" s="812" t="s">
        <v>256</v>
      </c>
      <c r="F207" s="813"/>
      <c r="G207" s="813"/>
      <c r="H207" s="814"/>
      <c r="I207" s="814"/>
      <c r="J207" s="814"/>
      <c r="K207" s="814"/>
      <c r="L207" s="814"/>
      <c r="M207" s="814"/>
      <c r="N207" s="815"/>
      <c r="O207" s="160"/>
      <c r="P207" s="816" t="s">
        <v>256</v>
      </c>
      <c r="Q207" s="817"/>
      <c r="R207" s="817"/>
      <c r="S207" s="818"/>
      <c r="T207" s="818"/>
      <c r="U207" s="818"/>
      <c r="V207" s="818"/>
      <c r="W207" s="818"/>
      <c r="X207" s="818"/>
      <c r="Y207" s="819"/>
      <c r="Z207" s="160"/>
      <c r="AA207"/>
      <c r="AC207" s="825"/>
      <c r="AD207" s="826"/>
      <c r="AE207" s="827"/>
      <c r="AF207" s="152"/>
      <c r="AG207" s="812" t="s">
        <v>256</v>
      </c>
      <c r="AH207" s="813"/>
      <c r="AI207" s="813"/>
      <c r="AJ207" s="814" t="s">
        <v>511</v>
      </c>
      <c r="AK207" s="814"/>
      <c r="AL207" s="814"/>
      <c r="AM207" s="814"/>
      <c r="AN207" s="814"/>
      <c r="AO207" s="814"/>
      <c r="AP207" s="815"/>
      <c r="AQ207" s="160"/>
      <c r="AR207" s="816" t="s">
        <v>256</v>
      </c>
      <c r="AS207" s="817"/>
      <c r="AT207" s="817"/>
      <c r="AU207" s="818"/>
      <c r="AV207" s="818"/>
      <c r="AW207" s="818"/>
      <c r="AX207" s="818"/>
      <c r="AY207" s="818"/>
      <c r="AZ207" s="818"/>
      <c r="BA207" s="819"/>
      <c r="BB207" s="160"/>
      <c r="BC207" s="146"/>
    </row>
    <row r="208" spans="1:55" ht="21.75" customHeight="1">
      <c r="A208" s="825"/>
      <c r="B208" s="826"/>
      <c r="C208" s="827"/>
      <c r="D208" s="155"/>
      <c r="E208" s="329" t="s">
        <v>473</v>
      </c>
      <c r="F208" s="330"/>
      <c r="G208" s="331" t="s">
        <v>474</v>
      </c>
      <c r="H208" s="332"/>
      <c r="I208" s="333">
        <f>F208*H208</f>
        <v>0</v>
      </c>
      <c r="J208" s="334" t="s">
        <v>473</v>
      </c>
      <c r="K208" s="330"/>
      <c r="L208" s="335" t="s">
        <v>474</v>
      </c>
      <c r="M208" s="336"/>
      <c r="N208" s="337">
        <f>K208*M208</f>
        <v>0</v>
      </c>
      <c r="P208" s="329" t="s">
        <v>473</v>
      </c>
      <c r="Q208" s="330"/>
      <c r="R208" s="331" t="s">
        <v>474</v>
      </c>
      <c r="S208" s="332"/>
      <c r="T208" s="333">
        <f>Q208*S208</f>
        <v>0</v>
      </c>
      <c r="U208" s="334" t="s">
        <v>473</v>
      </c>
      <c r="V208" s="330"/>
      <c r="W208" s="335" t="s">
        <v>474</v>
      </c>
      <c r="X208" s="336"/>
      <c r="Y208" s="337">
        <f>V208*X208</f>
        <v>0</v>
      </c>
      <c r="Z208" s="160"/>
      <c r="AA208"/>
      <c r="AC208" s="825"/>
      <c r="AD208" s="826"/>
      <c r="AE208" s="827"/>
      <c r="AF208" s="155"/>
      <c r="AG208" s="329" t="s">
        <v>473</v>
      </c>
      <c r="AH208" s="330">
        <v>6</v>
      </c>
      <c r="AI208" s="331" t="s">
        <v>474</v>
      </c>
      <c r="AJ208" s="332">
        <v>5</v>
      </c>
      <c r="AK208" s="333">
        <f>AH208*AJ208</f>
        <v>30</v>
      </c>
      <c r="AL208" s="334" t="s">
        <v>473</v>
      </c>
      <c r="AM208" s="330"/>
      <c r="AN208" s="335" t="s">
        <v>474</v>
      </c>
      <c r="AO208" s="336"/>
      <c r="AP208" s="337">
        <f>AM208*AO208</f>
        <v>0</v>
      </c>
      <c r="AR208" s="329" t="s">
        <v>473</v>
      </c>
      <c r="AS208" s="330"/>
      <c r="AT208" s="331" t="s">
        <v>474</v>
      </c>
      <c r="AU208" s="332"/>
      <c r="AV208" s="333">
        <f>AS208*AU208</f>
        <v>0</v>
      </c>
      <c r="AW208" s="334" t="s">
        <v>473</v>
      </c>
      <c r="AX208" s="330"/>
      <c r="AY208" s="335" t="s">
        <v>474</v>
      </c>
      <c r="AZ208" s="336"/>
      <c r="BA208" s="337">
        <f>AX208*AZ208</f>
        <v>0</v>
      </c>
      <c r="BB208" s="160"/>
      <c r="BC208" s="146"/>
    </row>
    <row r="209" spans="1:55" ht="21.75" customHeight="1" thickBot="1">
      <c r="A209" s="825"/>
      <c r="B209" s="826"/>
      <c r="C209" s="827"/>
      <c r="D209" s="155"/>
      <c r="E209" s="338" t="s">
        <v>473</v>
      </c>
      <c r="F209" s="339"/>
      <c r="G209" s="340" t="s">
        <v>474</v>
      </c>
      <c r="H209" s="350"/>
      <c r="I209" s="341">
        <f>F209*H209</f>
        <v>0</v>
      </c>
      <c r="J209" s="342" t="s">
        <v>473</v>
      </c>
      <c r="K209" s="339"/>
      <c r="L209" s="343" t="s">
        <v>474</v>
      </c>
      <c r="M209" s="344"/>
      <c r="N209" s="345">
        <f>K209*M209</f>
        <v>0</v>
      </c>
      <c r="P209" s="338" t="s">
        <v>473</v>
      </c>
      <c r="Q209" s="339"/>
      <c r="R209" s="340" t="s">
        <v>474</v>
      </c>
      <c r="S209" s="350"/>
      <c r="T209" s="341">
        <f>Q209*S209</f>
        <v>0</v>
      </c>
      <c r="U209" s="342" t="s">
        <v>473</v>
      </c>
      <c r="V209" s="339"/>
      <c r="W209" s="343" t="s">
        <v>474</v>
      </c>
      <c r="X209" s="344"/>
      <c r="Y209" s="345">
        <f>V209*X209</f>
        <v>0</v>
      </c>
      <c r="Z209" s="160"/>
      <c r="AA209"/>
      <c r="AC209" s="825"/>
      <c r="AD209" s="826"/>
      <c r="AE209" s="827"/>
      <c r="AF209" s="155"/>
      <c r="AG209" s="338" t="s">
        <v>473</v>
      </c>
      <c r="AH209" s="339"/>
      <c r="AI209" s="340" t="s">
        <v>474</v>
      </c>
      <c r="AJ209" s="350"/>
      <c r="AK209" s="341">
        <f>AH209*AJ209</f>
        <v>0</v>
      </c>
      <c r="AL209" s="342" t="s">
        <v>473</v>
      </c>
      <c r="AM209" s="339"/>
      <c r="AN209" s="343" t="s">
        <v>474</v>
      </c>
      <c r="AO209" s="344"/>
      <c r="AP209" s="345">
        <f>AM209*AO209</f>
        <v>0</v>
      </c>
      <c r="AR209" s="338" t="s">
        <v>473</v>
      </c>
      <c r="AS209" s="339"/>
      <c r="AT209" s="340" t="s">
        <v>474</v>
      </c>
      <c r="AU209" s="350"/>
      <c r="AV209" s="341">
        <f>AS209*AU209</f>
        <v>0</v>
      </c>
      <c r="AW209" s="342" t="s">
        <v>473</v>
      </c>
      <c r="AX209" s="339"/>
      <c r="AY209" s="343" t="s">
        <v>474</v>
      </c>
      <c r="AZ209" s="344"/>
      <c r="BA209" s="345">
        <f>AX209*AZ209</f>
        <v>0</v>
      </c>
      <c r="BB209" s="160"/>
      <c r="BC209" s="146"/>
    </row>
    <row r="210" spans="1:55" ht="21.75" customHeight="1" thickTop="1">
      <c r="A210" s="825"/>
      <c r="B210" s="826"/>
      <c r="C210" s="827"/>
      <c r="D210" s="152"/>
      <c r="E210" s="812" t="s">
        <v>256</v>
      </c>
      <c r="F210" s="813"/>
      <c r="G210" s="813"/>
      <c r="H210" s="814"/>
      <c r="I210" s="814"/>
      <c r="J210" s="814"/>
      <c r="K210" s="814"/>
      <c r="L210" s="814"/>
      <c r="M210" s="814"/>
      <c r="N210" s="815"/>
      <c r="O210" s="160"/>
      <c r="P210" s="816" t="s">
        <v>256</v>
      </c>
      <c r="Q210" s="817"/>
      <c r="R210" s="817"/>
      <c r="S210" s="818"/>
      <c r="T210" s="818"/>
      <c r="U210" s="818"/>
      <c r="V210" s="818"/>
      <c r="W210" s="818"/>
      <c r="X210" s="818"/>
      <c r="Y210" s="819"/>
      <c r="Z210" s="160"/>
      <c r="AA210"/>
      <c r="AC210" s="825"/>
      <c r="AD210" s="826"/>
      <c r="AE210" s="827"/>
      <c r="AF210" s="152"/>
      <c r="AG210" s="812" t="s">
        <v>256</v>
      </c>
      <c r="AH210" s="813"/>
      <c r="AI210" s="813"/>
      <c r="AJ210" s="814" t="s">
        <v>517</v>
      </c>
      <c r="AK210" s="814"/>
      <c r="AL210" s="814"/>
      <c r="AM210" s="814"/>
      <c r="AN210" s="814"/>
      <c r="AO210" s="814"/>
      <c r="AP210" s="815"/>
      <c r="AQ210" s="160"/>
      <c r="AR210" s="816" t="s">
        <v>256</v>
      </c>
      <c r="AS210" s="817"/>
      <c r="AT210" s="817"/>
      <c r="AU210" s="818"/>
      <c r="AV210" s="818"/>
      <c r="AW210" s="818"/>
      <c r="AX210" s="818"/>
      <c r="AY210" s="818"/>
      <c r="AZ210" s="818"/>
      <c r="BA210" s="819"/>
      <c r="BB210" s="160"/>
      <c r="BC210" s="146"/>
    </row>
    <row r="211" spans="1:55" ht="21.75" customHeight="1">
      <c r="A211" s="825"/>
      <c r="B211" s="826"/>
      <c r="C211" s="827"/>
      <c r="D211" s="155"/>
      <c r="E211" s="329" t="s">
        <v>473</v>
      </c>
      <c r="F211" s="330"/>
      <c r="G211" s="331" t="s">
        <v>474</v>
      </c>
      <c r="H211" s="332"/>
      <c r="I211" s="333">
        <f>F211*H211</f>
        <v>0</v>
      </c>
      <c r="J211" s="334" t="s">
        <v>473</v>
      </c>
      <c r="K211" s="330"/>
      <c r="L211" s="335" t="s">
        <v>474</v>
      </c>
      <c r="M211" s="336"/>
      <c r="N211" s="337">
        <f>K211*M211</f>
        <v>0</v>
      </c>
      <c r="O211" s="160"/>
      <c r="P211" s="329" t="s">
        <v>473</v>
      </c>
      <c r="Q211" s="330"/>
      <c r="R211" s="331" t="s">
        <v>474</v>
      </c>
      <c r="S211" s="332"/>
      <c r="T211" s="333">
        <f>Q211*S211</f>
        <v>0</v>
      </c>
      <c r="U211" s="334" t="s">
        <v>473</v>
      </c>
      <c r="V211" s="330"/>
      <c r="W211" s="335" t="s">
        <v>474</v>
      </c>
      <c r="X211" s="336"/>
      <c r="Y211" s="337">
        <f>V211*X211</f>
        <v>0</v>
      </c>
      <c r="Z211" s="160"/>
      <c r="AA211"/>
      <c r="AC211" s="825"/>
      <c r="AD211" s="826"/>
      <c r="AE211" s="827"/>
      <c r="AF211" s="155"/>
      <c r="AG211" s="329" t="s">
        <v>473</v>
      </c>
      <c r="AH211" s="330">
        <v>6</v>
      </c>
      <c r="AI211" s="331" t="s">
        <v>474</v>
      </c>
      <c r="AJ211" s="332">
        <v>1</v>
      </c>
      <c r="AK211" s="333">
        <f>AH211*AJ211</f>
        <v>6</v>
      </c>
      <c r="AL211" s="334" t="s">
        <v>473</v>
      </c>
      <c r="AM211" s="330"/>
      <c r="AN211" s="335" t="s">
        <v>474</v>
      </c>
      <c r="AO211" s="336"/>
      <c r="AP211" s="337">
        <f>AM211*AO211</f>
        <v>0</v>
      </c>
      <c r="AQ211" s="160"/>
      <c r="AR211" s="329" t="s">
        <v>473</v>
      </c>
      <c r="AS211" s="330"/>
      <c r="AT211" s="331" t="s">
        <v>474</v>
      </c>
      <c r="AU211" s="332"/>
      <c r="AV211" s="333">
        <f>AS211*AU211</f>
        <v>0</v>
      </c>
      <c r="AW211" s="334" t="s">
        <v>473</v>
      </c>
      <c r="AX211" s="330"/>
      <c r="AY211" s="335" t="s">
        <v>474</v>
      </c>
      <c r="AZ211" s="336"/>
      <c r="BA211" s="337">
        <f>AX211*AZ211</f>
        <v>0</v>
      </c>
      <c r="BB211" s="160"/>
      <c r="BC211" s="146"/>
    </row>
    <row r="212" spans="1:55" ht="21.75" customHeight="1" thickBot="1">
      <c r="A212" s="825"/>
      <c r="B212" s="826"/>
      <c r="C212" s="827"/>
      <c r="D212" s="155"/>
      <c r="E212" s="338" t="s">
        <v>473</v>
      </c>
      <c r="F212" s="339"/>
      <c r="G212" s="340" t="s">
        <v>474</v>
      </c>
      <c r="H212" s="350"/>
      <c r="I212" s="341">
        <f>F212*H212</f>
        <v>0</v>
      </c>
      <c r="J212" s="342" t="s">
        <v>473</v>
      </c>
      <c r="K212" s="339"/>
      <c r="L212" s="343" t="s">
        <v>474</v>
      </c>
      <c r="M212" s="344"/>
      <c r="N212" s="345">
        <f>K212*M212</f>
        <v>0</v>
      </c>
      <c r="O212" s="160"/>
      <c r="P212" s="338" t="s">
        <v>473</v>
      </c>
      <c r="Q212" s="339"/>
      <c r="R212" s="340" t="s">
        <v>474</v>
      </c>
      <c r="S212" s="350"/>
      <c r="T212" s="341">
        <f>Q212*S212</f>
        <v>0</v>
      </c>
      <c r="U212" s="342" t="s">
        <v>473</v>
      </c>
      <c r="V212" s="339"/>
      <c r="W212" s="343" t="s">
        <v>474</v>
      </c>
      <c r="X212" s="344"/>
      <c r="Y212" s="345">
        <f>V212*X212</f>
        <v>0</v>
      </c>
      <c r="Z212" s="160"/>
      <c r="AA212"/>
      <c r="AC212" s="825"/>
      <c r="AD212" s="826"/>
      <c r="AE212" s="827"/>
      <c r="AF212" s="155"/>
      <c r="AG212" s="338" t="s">
        <v>473</v>
      </c>
      <c r="AH212" s="339"/>
      <c r="AI212" s="340" t="s">
        <v>474</v>
      </c>
      <c r="AJ212" s="350"/>
      <c r="AK212" s="341">
        <f>AH212*AJ212</f>
        <v>0</v>
      </c>
      <c r="AL212" s="342" t="s">
        <v>473</v>
      </c>
      <c r="AM212" s="339"/>
      <c r="AN212" s="343" t="s">
        <v>474</v>
      </c>
      <c r="AO212" s="344"/>
      <c r="AP212" s="345">
        <f>AM212*AO212</f>
        <v>0</v>
      </c>
      <c r="AQ212" s="160"/>
      <c r="AR212" s="338" t="s">
        <v>473</v>
      </c>
      <c r="AS212" s="339"/>
      <c r="AT212" s="340" t="s">
        <v>474</v>
      </c>
      <c r="AU212" s="350"/>
      <c r="AV212" s="341">
        <f>AS212*AU212</f>
        <v>0</v>
      </c>
      <c r="AW212" s="342" t="s">
        <v>473</v>
      </c>
      <c r="AX212" s="339"/>
      <c r="AY212" s="343" t="s">
        <v>474</v>
      </c>
      <c r="AZ212" s="344"/>
      <c r="BA212" s="345">
        <f>AX212*AZ212</f>
        <v>0</v>
      </c>
      <c r="BB212" s="160"/>
      <c r="BC212" s="146"/>
    </row>
    <row r="213" spans="1:55" ht="21.75" customHeight="1" thickTop="1">
      <c r="A213" s="825"/>
      <c r="B213" s="826"/>
      <c r="C213" s="827"/>
      <c r="D213" s="152"/>
      <c r="E213" s="812" t="s">
        <v>256</v>
      </c>
      <c r="F213" s="813"/>
      <c r="G213" s="813"/>
      <c r="H213" s="814"/>
      <c r="I213" s="814"/>
      <c r="J213" s="814"/>
      <c r="K213" s="814"/>
      <c r="L213" s="814"/>
      <c r="M213" s="814"/>
      <c r="N213" s="815"/>
      <c r="O213" s="160"/>
      <c r="P213" s="816" t="s">
        <v>256</v>
      </c>
      <c r="Q213" s="817"/>
      <c r="R213" s="817"/>
      <c r="S213" s="818"/>
      <c r="T213" s="818"/>
      <c r="U213" s="818"/>
      <c r="V213" s="818"/>
      <c r="W213" s="818"/>
      <c r="X213" s="818"/>
      <c r="Y213" s="819"/>
      <c r="Z213" s="160"/>
      <c r="AA213"/>
      <c r="AC213" s="825"/>
      <c r="AD213" s="826"/>
      <c r="AE213" s="827"/>
      <c r="AF213" s="152"/>
      <c r="AG213" s="812" t="s">
        <v>256</v>
      </c>
      <c r="AH213" s="813"/>
      <c r="AI213" s="813"/>
      <c r="AJ213" s="814" t="s">
        <v>364</v>
      </c>
      <c r="AK213" s="814"/>
      <c r="AL213" s="814"/>
      <c r="AM213" s="814"/>
      <c r="AN213" s="814"/>
      <c r="AO213" s="814"/>
      <c r="AP213" s="815"/>
      <c r="AQ213" s="160"/>
      <c r="AR213" s="816" t="s">
        <v>256</v>
      </c>
      <c r="AS213" s="817"/>
      <c r="AT213" s="817"/>
      <c r="AU213" s="818"/>
      <c r="AV213" s="818"/>
      <c r="AW213" s="818"/>
      <c r="AX213" s="818"/>
      <c r="AY213" s="818"/>
      <c r="AZ213" s="818"/>
      <c r="BA213" s="819"/>
      <c r="BB213" s="160"/>
      <c r="BC213" s="146"/>
    </row>
    <row r="214" spans="1:55" ht="21.75" customHeight="1">
      <c r="A214" s="825"/>
      <c r="B214" s="826"/>
      <c r="C214" s="827"/>
      <c r="D214" s="155"/>
      <c r="E214" s="329" t="s">
        <v>473</v>
      </c>
      <c r="F214" s="330"/>
      <c r="G214" s="331" t="s">
        <v>474</v>
      </c>
      <c r="H214" s="332"/>
      <c r="I214" s="333">
        <f>F214*H214</f>
        <v>0</v>
      </c>
      <c r="J214" s="334" t="s">
        <v>473</v>
      </c>
      <c r="K214" s="330"/>
      <c r="L214" s="335" t="s">
        <v>474</v>
      </c>
      <c r="M214" s="336"/>
      <c r="N214" s="337">
        <f>K214*M214</f>
        <v>0</v>
      </c>
      <c r="O214" s="160"/>
      <c r="P214" s="329" t="s">
        <v>473</v>
      </c>
      <c r="Q214" s="330"/>
      <c r="R214" s="331" t="s">
        <v>474</v>
      </c>
      <c r="S214" s="332"/>
      <c r="T214" s="333">
        <f>Q214*S214</f>
        <v>0</v>
      </c>
      <c r="U214" s="334" t="s">
        <v>473</v>
      </c>
      <c r="V214" s="330"/>
      <c r="W214" s="335" t="s">
        <v>474</v>
      </c>
      <c r="X214" s="336"/>
      <c r="Y214" s="337">
        <f>V214*X214</f>
        <v>0</v>
      </c>
      <c r="Z214" s="160"/>
      <c r="AA214"/>
      <c r="AC214" s="825"/>
      <c r="AD214" s="826"/>
      <c r="AE214" s="827"/>
      <c r="AF214" s="155"/>
      <c r="AG214" s="329" t="s">
        <v>473</v>
      </c>
      <c r="AH214" s="330">
        <v>6</v>
      </c>
      <c r="AI214" s="331" t="s">
        <v>474</v>
      </c>
      <c r="AJ214" s="332">
        <v>6</v>
      </c>
      <c r="AK214" s="333">
        <f>AH214*AJ214</f>
        <v>36</v>
      </c>
      <c r="AL214" s="334" t="s">
        <v>473</v>
      </c>
      <c r="AM214" s="330"/>
      <c r="AN214" s="335" t="s">
        <v>474</v>
      </c>
      <c r="AO214" s="336"/>
      <c r="AP214" s="337">
        <f>AM214*AO214</f>
        <v>0</v>
      </c>
      <c r="AQ214" s="160"/>
      <c r="AR214" s="329" t="s">
        <v>473</v>
      </c>
      <c r="AS214" s="330"/>
      <c r="AT214" s="331" t="s">
        <v>474</v>
      </c>
      <c r="AU214" s="332"/>
      <c r="AV214" s="333">
        <f>AS214*AU214</f>
        <v>0</v>
      </c>
      <c r="AW214" s="334" t="s">
        <v>473</v>
      </c>
      <c r="AX214" s="330"/>
      <c r="AY214" s="335" t="s">
        <v>474</v>
      </c>
      <c r="AZ214" s="336"/>
      <c r="BA214" s="337">
        <f>AX214*AZ214</f>
        <v>0</v>
      </c>
      <c r="BB214" s="160"/>
      <c r="BC214" s="146"/>
    </row>
    <row r="215" spans="1:55" ht="22.5" customHeight="1" thickBot="1">
      <c r="A215" s="825"/>
      <c r="B215" s="826"/>
      <c r="C215" s="827"/>
      <c r="D215" s="155"/>
      <c r="E215" s="338" t="s">
        <v>473</v>
      </c>
      <c r="F215" s="339"/>
      <c r="G215" s="340" t="s">
        <v>474</v>
      </c>
      <c r="H215" s="350"/>
      <c r="I215" s="341">
        <f>F215*H215</f>
        <v>0</v>
      </c>
      <c r="J215" s="342" t="s">
        <v>473</v>
      </c>
      <c r="K215" s="339"/>
      <c r="L215" s="343" t="s">
        <v>474</v>
      </c>
      <c r="M215" s="344"/>
      <c r="N215" s="345">
        <f>K215*M215</f>
        <v>0</v>
      </c>
      <c r="O215" s="160"/>
      <c r="P215" s="338" t="s">
        <v>473</v>
      </c>
      <c r="Q215" s="339"/>
      <c r="R215" s="340" t="s">
        <v>474</v>
      </c>
      <c r="S215" s="350"/>
      <c r="T215" s="341">
        <f>Q215*S215</f>
        <v>0</v>
      </c>
      <c r="U215" s="342" t="s">
        <v>473</v>
      </c>
      <c r="V215" s="339"/>
      <c r="W215" s="343" t="s">
        <v>474</v>
      </c>
      <c r="X215" s="344"/>
      <c r="Y215" s="345">
        <f>V215*X215</f>
        <v>0</v>
      </c>
      <c r="Z215" s="172"/>
      <c r="AA215"/>
      <c r="AC215" s="825"/>
      <c r="AD215" s="826"/>
      <c r="AE215" s="827"/>
      <c r="AF215" s="155"/>
      <c r="AG215" s="338" t="s">
        <v>473</v>
      </c>
      <c r="AH215" s="339"/>
      <c r="AI215" s="340" t="s">
        <v>474</v>
      </c>
      <c r="AJ215" s="350"/>
      <c r="AK215" s="341">
        <f>AH215*AJ215</f>
        <v>0</v>
      </c>
      <c r="AL215" s="342" t="s">
        <v>473</v>
      </c>
      <c r="AM215" s="339"/>
      <c r="AN215" s="343" t="s">
        <v>474</v>
      </c>
      <c r="AO215" s="344"/>
      <c r="AP215" s="345">
        <f>AM215*AO215</f>
        <v>0</v>
      </c>
      <c r="AQ215" s="160"/>
      <c r="AR215" s="338" t="s">
        <v>473</v>
      </c>
      <c r="AS215" s="339"/>
      <c r="AT215" s="340" t="s">
        <v>474</v>
      </c>
      <c r="AU215" s="350"/>
      <c r="AV215" s="341">
        <f>AS215*AU215</f>
        <v>0</v>
      </c>
      <c r="AW215" s="342" t="s">
        <v>473</v>
      </c>
      <c r="AX215" s="339"/>
      <c r="AY215" s="343" t="s">
        <v>474</v>
      </c>
      <c r="AZ215" s="344"/>
      <c r="BA215" s="345">
        <f>AX215*AZ215</f>
        <v>0</v>
      </c>
      <c r="BB215" s="172"/>
      <c r="BC215" s="146"/>
    </row>
    <row r="216" spans="1:55" ht="29.25" customHeight="1" thickTop="1" thickBot="1">
      <c r="A216" s="825"/>
      <c r="B216" s="826"/>
      <c r="C216" s="827"/>
      <c r="D216" s="152"/>
      <c r="E216" s="840" t="s">
        <v>472</v>
      </c>
      <c r="F216" s="841"/>
      <c r="G216" s="841"/>
      <c r="H216" s="841"/>
      <c r="I216" s="841"/>
      <c r="J216" s="841"/>
      <c r="K216" s="841"/>
      <c r="L216" s="841"/>
      <c r="M216" s="842"/>
      <c r="N216" s="843"/>
      <c r="O216" s="160"/>
      <c r="P216" s="840" t="s">
        <v>472</v>
      </c>
      <c r="Q216" s="841"/>
      <c r="R216" s="841"/>
      <c r="S216" s="841"/>
      <c r="T216" s="841"/>
      <c r="U216" s="841"/>
      <c r="V216" s="841"/>
      <c r="W216" s="841"/>
      <c r="X216" s="844"/>
      <c r="Y216" s="845"/>
      <c r="Z216" s="160"/>
      <c r="AA216"/>
      <c r="AC216" s="825"/>
      <c r="AD216" s="826"/>
      <c r="AE216" s="827"/>
      <c r="AF216" s="152"/>
      <c r="AG216" s="840" t="s">
        <v>472</v>
      </c>
      <c r="AH216" s="841"/>
      <c r="AI216" s="841"/>
      <c r="AJ216" s="841"/>
      <c r="AK216" s="841"/>
      <c r="AL216" s="841"/>
      <c r="AM216" s="841"/>
      <c r="AN216" s="841"/>
      <c r="AO216" s="842"/>
      <c r="AP216" s="843"/>
      <c r="AQ216" s="160"/>
      <c r="AR216" s="840" t="s">
        <v>472</v>
      </c>
      <c r="AS216" s="841"/>
      <c r="AT216" s="841"/>
      <c r="AU216" s="841"/>
      <c r="AV216" s="841"/>
      <c r="AW216" s="841"/>
      <c r="AX216" s="841"/>
      <c r="AY216" s="841"/>
      <c r="AZ216" s="844"/>
      <c r="BA216" s="845"/>
      <c r="BB216" s="160"/>
      <c r="BC216" s="146"/>
    </row>
    <row r="217" spans="1:55" ht="21.75" customHeight="1" thickTop="1">
      <c r="A217" s="825"/>
      <c r="B217" s="826"/>
      <c r="C217" s="827"/>
      <c r="D217" s="152"/>
      <c r="E217" s="812" t="s">
        <v>256</v>
      </c>
      <c r="F217" s="813"/>
      <c r="G217" s="813"/>
      <c r="H217" s="814"/>
      <c r="I217" s="814"/>
      <c r="J217" s="814"/>
      <c r="K217" s="814"/>
      <c r="L217" s="814"/>
      <c r="M217" s="814"/>
      <c r="N217" s="815"/>
      <c r="O217" s="160"/>
      <c r="P217" s="816" t="s">
        <v>256</v>
      </c>
      <c r="Q217" s="817"/>
      <c r="R217" s="817"/>
      <c r="S217" s="818"/>
      <c r="T217" s="818"/>
      <c r="U217" s="818"/>
      <c r="V217" s="818"/>
      <c r="W217" s="818"/>
      <c r="X217" s="818"/>
      <c r="Y217" s="819"/>
      <c r="Z217" s="160"/>
      <c r="AA217"/>
      <c r="AC217" s="825"/>
      <c r="AD217" s="826"/>
      <c r="AE217" s="827"/>
      <c r="AF217" s="152"/>
      <c r="AG217" s="812" t="s">
        <v>256</v>
      </c>
      <c r="AH217" s="813"/>
      <c r="AI217" s="813"/>
      <c r="AJ217" s="814"/>
      <c r="AK217" s="814"/>
      <c r="AL217" s="814"/>
      <c r="AM217" s="814"/>
      <c r="AN217" s="814"/>
      <c r="AO217" s="814"/>
      <c r="AP217" s="815"/>
      <c r="AQ217" s="160"/>
      <c r="AR217" s="816" t="s">
        <v>256</v>
      </c>
      <c r="AS217" s="817"/>
      <c r="AT217" s="817"/>
      <c r="AU217" s="818"/>
      <c r="AV217" s="818"/>
      <c r="AW217" s="818"/>
      <c r="AX217" s="818"/>
      <c r="AY217" s="818"/>
      <c r="AZ217" s="818"/>
      <c r="BA217" s="819"/>
      <c r="BB217" s="160"/>
      <c r="BC217" s="146"/>
    </row>
    <row r="218" spans="1:55" ht="21.75" customHeight="1">
      <c r="A218" s="825"/>
      <c r="B218" s="826"/>
      <c r="C218" s="827"/>
      <c r="D218" s="155"/>
      <c r="E218" s="329" t="s">
        <v>473</v>
      </c>
      <c r="F218" s="330"/>
      <c r="G218" s="331" t="s">
        <v>474</v>
      </c>
      <c r="H218" s="332"/>
      <c r="I218" s="333">
        <f>F218*H218</f>
        <v>0</v>
      </c>
      <c r="J218" s="334" t="s">
        <v>473</v>
      </c>
      <c r="K218" s="330"/>
      <c r="L218" s="335" t="s">
        <v>474</v>
      </c>
      <c r="M218" s="336"/>
      <c r="N218" s="337">
        <f>K218*M218</f>
        <v>0</v>
      </c>
      <c r="P218" s="329" t="s">
        <v>473</v>
      </c>
      <c r="Q218" s="330"/>
      <c r="R218" s="331" t="s">
        <v>474</v>
      </c>
      <c r="S218" s="332"/>
      <c r="T218" s="333">
        <f>Q218*S218</f>
        <v>0</v>
      </c>
      <c r="U218" s="334" t="s">
        <v>473</v>
      </c>
      <c r="V218" s="330"/>
      <c r="W218" s="335" t="s">
        <v>474</v>
      </c>
      <c r="X218" s="336"/>
      <c r="Y218" s="337">
        <f>V218*X218</f>
        <v>0</v>
      </c>
      <c r="Z218" s="160"/>
      <c r="AA218"/>
      <c r="AC218" s="825"/>
      <c r="AD218" s="826"/>
      <c r="AE218" s="827"/>
      <c r="AF218" s="155"/>
      <c r="AG218" s="329" t="s">
        <v>473</v>
      </c>
      <c r="AH218" s="330"/>
      <c r="AI218" s="331" t="s">
        <v>474</v>
      </c>
      <c r="AJ218" s="332"/>
      <c r="AK218" s="333">
        <f>AH218*AJ218</f>
        <v>0</v>
      </c>
      <c r="AL218" s="334" t="s">
        <v>473</v>
      </c>
      <c r="AM218" s="330"/>
      <c r="AN218" s="335" t="s">
        <v>474</v>
      </c>
      <c r="AO218" s="336"/>
      <c r="AP218" s="337">
        <f>AM218*AO218</f>
        <v>0</v>
      </c>
      <c r="AR218" s="329" t="s">
        <v>473</v>
      </c>
      <c r="AS218" s="330"/>
      <c r="AT218" s="331" t="s">
        <v>474</v>
      </c>
      <c r="AU218" s="332"/>
      <c r="AV218" s="333">
        <f>AS218*AU218</f>
        <v>0</v>
      </c>
      <c r="AW218" s="334" t="s">
        <v>473</v>
      </c>
      <c r="AX218" s="330"/>
      <c r="AY218" s="335" t="s">
        <v>474</v>
      </c>
      <c r="AZ218" s="336"/>
      <c r="BA218" s="337">
        <f>AX218*AZ218</f>
        <v>0</v>
      </c>
      <c r="BB218" s="160"/>
      <c r="BC218" s="146"/>
    </row>
    <row r="219" spans="1:55" ht="21.75" customHeight="1" thickBot="1">
      <c r="A219" s="825"/>
      <c r="B219" s="826"/>
      <c r="C219" s="827"/>
      <c r="D219" s="155"/>
      <c r="E219" s="338" t="s">
        <v>473</v>
      </c>
      <c r="F219" s="339"/>
      <c r="G219" s="340" t="s">
        <v>474</v>
      </c>
      <c r="H219" s="350"/>
      <c r="I219" s="341">
        <f>F219*H219</f>
        <v>0</v>
      </c>
      <c r="J219" s="342" t="s">
        <v>473</v>
      </c>
      <c r="K219" s="339"/>
      <c r="L219" s="343" t="s">
        <v>474</v>
      </c>
      <c r="M219" s="344"/>
      <c r="N219" s="345">
        <f>K219*M219</f>
        <v>0</v>
      </c>
      <c r="P219" s="338" t="s">
        <v>473</v>
      </c>
      <c r="Q219" s="339"/>
      <c r="R219" s="340" t="s">
        <v>474</v>
      </c>
      <c r="S219" s="350"/>
      <c r="T219" s="341">
        <f>Q219*S219</f>
        <v>0</v>
      </c>
      <c r="U219" s="342" t="s">
        <v>473</v>
      </c>
      <c r="V219" s="339"/>
      <c r="W219" s="343" t="s">
        <v>474</v>
      </c>
      <c r="X219" s="344"/>
      <c r="Y219" s="345">
        <f>V219*X219</f>
        <v>0</v>
      </c>
      <c r="Z219" s="160"/>
      <c r="AA219"/>
      <c r="AC219" s="825"/>
      <c r="AD219" s="826"/>
      <c r="AE219" s="827"/>
      <c r="AF219" s="155"/>
      <c r="AG219" s="338" t="s">
        <v>473</v>
      </c>
      <c r="AH219" s="339"/>
      <c r="AI219" s="340" t="s">
        <v>474</v>
      </c>
      <c r="AJ219" s="350"/>
      <c r="AK219" s="341">
        <f>AH219*AJ219</f>
        <v>0</v>
      </c>
      <c r="AL219" s="342" t="s">
        <v>473</v>
      </c>
      <c r="AM219" s="339"/>
      <c r="AN219" s="343" t="s">
        <v>474</v>
      </c>
      <c r="AO219" s="344"/>
      <c r="AP219" s="345">
        <f>AM219*AO219</f>
        <v>0</v>
      </c>
      <c r="AR219" s="338" t="s">
        <v>473</v>
      </c>
      <c r="AS219" s="339"/>
      <c r="AT219" s="340" t="s">
        <v>474</v>
      </c>
      <c r="AU219" s="350"/>
      <c r="AV219" s="341">
        <f>AS219*AU219</f>
        <v>0</v>
      </c>
      <c r="AW219" s="342" t="s">
        <v>473</v>
      </c>
      <c r="AX219" s="339"/>
      <c r="AY219" s="343" t="s">
        <v>474</v>
      </c>
      <c r="AZ219" s="344"/>
      <c r="BA219" s="345">
        <f>AX219*AZ219</f>
        <v>0</v>
      </c>
      <c r="BB219" s="160"/>
      <c r="BC219" s="146"/>
    </row>
    <row r="220" spans="1:55" ht="21.75" customHeight="1" thickTop="1">
      <c r="A220" s="825"/>
      <c r="B220" s="826"/>
      <c r="C220" s="827"/>
      <c r="D220" s="152"/>
      <c r="E220" s="812" t="s">
        <v>256</v>
      </c>
      <c r="F220" s="813"/>
      <c r="G220" s="813"/>
      <c r="H220" s="814"/>
      <c r="I220" s="814"/>
      <c r="J220" s="814"/>
      <c r="K220" s="814"/>
      <c r="L220" s="814"/>
      <c r="M220" s="814"/>
      <c r="N220" s="815"/>
      <c r="O220" s="160"/>
      <c r="P220" s="816" t="s">
        <v>256</v>
      </c>
      <c r="Q220" s="817"/>
      <c r="R220" s="817"/>
      <c r="S220" s="818"/>
      <c r="T220" s="818"/>
      <c r="U220" s="818"/>
      <c r="V220" s="818"/>
      <c r="W220" s="818"/>
      <c r="X220" s="818"/>
      <c r="Y220" s="819"/>
      <c r="Z220" s="160"/>
      <c r="AA220"/>
      <c r="AC220" s="825"/>
      <c r="AD220" s="826"/>
      <c r="AE220" s="827"/>
      <c r="AF220" s="152"/>
      <c r="AG220" s="812" t="s">
        <v>256</v>
      </c>
      <c r="AH220" s="813"/>
      <c r="AI220" s="813"/>
      <c r="AJ220" s="814"/>
      <c r="AK220" s="814"/>
      <c r="AL220" s="814"/>
      <c r="AM220" s="814"/>
      <c r="AN220" s="814"/>
      <c r="AO220" s="814"/>
      <c r="AP220" s="815"/>
      <c r="AQ220" s="160"/>
      <c r="AR220" s="816" t="s">
        <v>256</v>
      </c>
      <c r="AS220" s="817"/>
      <c r="AT220" s="817"/>
      <c r="AU220" s="818"/>
      <c r="AV220" s="818"/>
      <c r="AW220" s="818"/>
      <c r="AX220" s="818"/>
      <c r="AY220" s="818"/>
      <c r="AZ220" s="818"/>
      <c r="BA220" s="819"/>
      <c r="BB220" s="160"/>
      <c r="BC220" s="146"/>
    </row>
    <row r="221" spans="1:55" ht="21.75" customHeight="1">
      <c r="A221" s="825"/>
      <c r="B221" s="826"/>
      <c r="C221" s="827"/>
      <c r="D221" s="155"/>
      <c r="E221" s="329" t="s">
        <v>473</v>
      </c>
      <c r="F221" s="330"/>
      <c r="G221" s="331" t="s">
        <v>474</v>
      </c>
      <c r="H221" s="332"/>
      <c r="I221" s="333">
        <f>F221*H221</f>
        <v>0</v>
      </c>
      <c r="J221" s="334" t="s">
        <v>473</v>
      </c>
      <c r="K221" s="330"/>
      <c r="L221" s="335" t="s">
        <v>474</v>
      </c>
      <c r="M221" s="336"/>
      <c r="N221" s="337">
        <f>K221*M221</f>
        <v>0</v>
      </c>
      <c r="O221" s="160"/>
      <c r="P221" s="329" t="s">
        <v>473</v>
      </c>
      <c r="Q221" s="330"/>
      <c r="R221" s="331" t="s">
        <v>474</v>
      </c>
      <c r="S221" s="332"/>
      <c r="T221" s="333">
        <f>Q221*S221</f>
        <v>0</v>
      </c>
      <c r="U221" s="334" t="s">
        <v>473</v>
      </c>
      <c r="V221" s="330"/>
      <c r="W221" s="335" t="s">
        <v>474</v>
      </c>
      <c r="X221" s="336"/>
      <c r="Y221" s="337">
        <f>V221*X221</f>
        <v>0</v>
      </c>
      <c r="Z221" s="160"/>
      <c r="AA221"/>
      <c r="AC221" s="825"/>
      <c r="AD221" s="826"/>
      <c r="AE221" s="827"/>
      <c r="AF221" s="155"/>
      <c r="AG221" s="329" t="s">
        <v>473</v>
      </c>
      <c r="AH221" s="330"/>
      <c r="AI221" s="331" t="s">
        <v>474</v>
      </c>
      <c r="AJ221" s="332"/>
      <c r="AK221" s="333">
        <f>AH221*AJ221</f>
        <v>0</v>
      </c>
      <c r="AL221" s="334" t="s">
        <v>473</v>
      </c>
      <c r="AM221" s="330"/>
      <c r="AN221" s="335" t="s">
        <v>474</v>
      </c>
      <c r="AO221" s="336"/>
      <c r="AP221" s="337">
        <f>AM221*AO221</f>
        <v>0</v>
      </c>
      <c r="AQ221" s="160"/>
      <c r="AR221" s="329" t="s">
        <v>473</v>
      </c>
      <c r="AS221" s="330"/>
      <c r="AT221" s="331" t="s">
        <v>474</v>
      </c>
      <c r="AU221" s="332"/>
      <c r="AV221" s="333">
        <f>AS221*AU221</f>
        <v>0</v>
      </c>
      <c r="AW221" s="334" t="s">
        <v>473</v>
      </c>
      <c r="AX221" s="330"/>
      <c r="AY221" s="335" t="s">
        <v>474</v>
      </c>
      <c r="AZ221" s="336"/>
      <c r="BA221" s="337">
        <f>AX221*AZ221</f>
        <v>0</v>
      </c>
      <c r="BB221" s="160"/>
      <c r="BC221" s="146"/>
    </row>
    <row r="222" spans="1:55" ht="21.75" customHeight="1" thickBot="1">
      <c r="A222" s="825"/>
      <c r="B222" s="826"/>
      <c r="C222" s="827"/>
      <c r="D222" s="155"/>
      <c r="E222" s="338" t="s">
        <v>473</v>
      </c>
      <c r="F222" s="339"/>
      <c r="G222" s="340" t="s">
        <v>474</v>
      </c>
      <c r="H222" s="350"/>
      <c r="I222" s="341">
        <f>F222*H222</f>
        <v>0</v>
      </c>
      <c r="J222" s="342" t="s">
        <v>473</v>
      </c>
      <c r="K222" s="339"/>
      <c r="L222" s="343" t="s">
        <v>474</v>
      </c>
      <c r="M222" s="344"/>
      <c r="N222" s="345">
        <f>K222*M222</f>
        <v>0</v>
      </c>
      <c r="O222" s="160"/>
      <c r="P222" s="338" t="s">
        <v>473</v>
      </c>
      <c r="Q222" s="339"/>
      <c r="R222" s="340" t="s">
        <v>474</v>
      </c>
      <c r="S222" s="350"/>
      <c r="T222" s="341">
        <f>Q222*S222</f>
        <v>0</v>
      </c>
      <c r="U222" s="342" t="s">
        <v>473</v>
      </c>
      <c r="V222" s="339"/>
      <c r="W222" s="343" t="s">
        <v>474</v>
      </c>
      <c r="X222" s="344"/>
      <c r="Y222" s="345">
        <f>V222*X222</f>
        <v>0</v>
      </c>
      <c r="Z222" s="160"/>
      <c r="AA222"/>
      <c r="AC222" s="825"/>
      <c r="AD222" s="826"/>
      <c r="AE222" s="827"/>
      <c r="AF222" s="155"/>
      <c r="AG222" s="338" t="s">
        <v>473</v>
      </c>
      <c r="AH222" s="339"/>
      <c r="AI222" s="340" t="s">
        <v>474</v>
      </c>
      <c r="AJ222" s="350"/>
      <c r="AK222" s="341">
        <f>AH222*AJ222</f>
        <v>0</v>
      </c>
      <c r="AL222" s="342" t="s">
        <v>473</v>
      </c>
      <c r="AM222" s="339"/>
      <c r="AN222" s="343" t="s">
        <v>474</v>
      </c>
      <c r="AO222" s="344"/>
      <c r="AP222" s="345">
        <f>AM222*AO222</f>
        <v>0</v>
      </c>
      <c r="AQ222" s="160"/>
      <c r="AR222" s="338" t="s">
        <v>473</v>
      </c>
      <c r="AS222" s="339"/>
      <c r="AT222" s="340" t="s">
        <v>474</v>
      </c>
      <c r="AU222" s="350"/>
      <c r="AV222" s="341">
        <f>AS222*AU222</f>
        <v>0</v>
      </c>
      <c r="AW222" s="342" t="s">
        <v>473</v>
      </c>
      <c r="AX222" s="339"/>
      <c r="AY222" s="343" t="s">
        <v>474</v>
      </c>
      <c r="AZ222" s="344"/>
      <c r="BA222" s="345">
        <f>AX222*AZ222</f>
        <v>0</v>
      </c>
      <c r="BB222" s="160"/>
      <c r="BC222" s="146"/>
    </row>
    <row r="223" spans="1:55" ht="21.75" customHeight="1" thickTop="1">
      <c r="A223" s="825"/>
      <c r="B223" s="826"/>
      <c r="C223" s="827"/>
      <c r="D223" s="152"/>
      <c r="E223" s="812" t="s">
        <v>256</v>
      </c>
      <c r="F223" s="813"/>
      <c r="G223" s="813"/>
      <c r="H223" s="814"/>
      <c r="I223" s="814"/>
      <c r="J223" s="814"/>
      <c r="K223" s="814"/>
      <c r="L223" s="814"/>
      <c r="M223" s="814"/>
      <c r="N223" s="815"/>
      <c r="O223" s="160"/>
      <c r="P223" s="816" t="s">
        <v>256</v>
      </c>
      <c r="Q223" s="817"/>
      <c r="R223" s="817"/>
      <c r="S223" s="818"/>
      <c r="T223" s="818"/>
      <c r="U223" s="818"/>
      <c r="V223" s="818"/>
      <c r="W223" s="818"/>
      <c r="X223" s="818"/>
      <c r="Y223" s="819"/>
      <c r="Z223" s="160"/>
      <c r="AA223"/>
      <c r="AC223" s="825"/>
      <c r="AD223" s="826"/>
      <c r="AE223" s="827"/>
      <c r="AF223" s="152"/>
      <c r="AG223" s="812" t="s">
        <v>256</v>
      </c>
      <c r="AH223" s="813"/>
      <c r="AI223" s="813"/>
      <c r="AJ223" s="814"/>
      <c r="AK223" s="814"/>
      <c r="AL223" s="814"/>
      <c r="AM223" s="814"/>
      <c r="AN223" s="814"/>
      <c r="AO223" s="814"/>
      <c r="AP223" s="815"/>
      <c r="AQ223" s="160"/>
      <c r="AR223" s="816" t="s">
        <v>256</v>
      </c>
      <c r="AS223" s="817"/>
      <c r="AT223" s="817"/>
      <c r="AU223" s="818"/>
      <c r="AV223" s="818"/>
      <c r="AW223" s="818"/>
      <c r="AX223" s="818"/>
      <c r="AY223" s="818"/>
      <c r="AZ223" s="818"/>
      <c r="BA223" s="819"/>
      <c r="BB223" s="160"/>
      <c r="BC223" s="146"/>
    </row>
    <row r="224" spans="1:55" ht="21.75" customHeight="1">
      <c r="A224" s="825"/>
      <c r="B224" s="826"/>
      <c r="C224" s="827"/>
      <c r="D224" s="155"/>
      <c r="E224" s="329" t="s">
        <v>473</v>
      </c>
      <c r="F224" s="330"/>
      <c r="G224" s="331" t="s">
        <v>474</v>
      </c>
      <c r="H224" s="332"/>
      <c r="I224" s="333">
        <f>F224*H224</f>
        <v>0</v>
      </c>
      <c r="J224" s="334" t="s">
        <v>473</v>
      </c>
      <c r="K224" s="330"/>
      <c r="L224" s="335" t="s">
        <v>474</v>
      </c>
      <c r="M224" s="336"/>
      <c r="N224" s="337">
        <f>K224*M224</f>
        <v>0</v>
      </c>
      <c r="O224" s="160"/>
      <c r="P224" s="329" t="s">
        <v>473</v>
      </c>
      <c r="Q224" s="330"/>
      <c r="R224" s="331" t="s">
        <v>474</v>
      </c>
      <c r="S224" s="332"/>
      <c r="T224" s="333">
        <f>Q224*S224</f>
        <v>0</v>
      </c>
      <c r="U224" s="334" t="s">
        <v>473</v>
      </c>
      <c r="V224" s="330"/>
      <c r="W224" s="335" t="s">
        <v>474</v>
      </c>
      <c r="X224" s="336"/>
      <c r="Y224" s="337">
        <f>V224*X224</f>
        <v>0</v>
      </c>
      <c r="Z224" s="160"/>
      <c r="AA224"/>
      <c r="AC224" s="825"/>
      <c r="AD224" s="826"/>
      <c r="AE224" s="827"/>
      <c r="AF224" s="155"/>
      <c r="AG224" s="329" t="s">
        <v>473</v>
      </c>
      <c r="AH224" s="330"/>
      <c r="AI224" s="331" t="s">
        <v>474</v>
      </c>
      <c r="AJ224" s="332"/>
      <c r="AK224" s="333">
        <f>AH224*AJ224</f>
        <v>0</v>
      </c>
      <c r="AL224" s="334" t="s">
        <v>473</v>
      </c>
      <c r="AM224" s="330"/>
      <c r="AN224" s="335" t="s">
        <v>474</v>
      </c>
      <c r="AO224" s="336"/>
      <c r="AP224" s="337">
        <f>AM224*AO224</f>
        <v>0</v>
      </c>
      <c r="AQ224" s="160"/>
      <c r="AR224" s="329" t="s">
        <v>473</v>
      </c>
      <c r="AS224" s="330"/>
      <c r="AT224" s="331" t="s">
        <v>474</v>
      </c>
      <c r="AU224" s="332"/>
      <c r="AV224" s="333">
        <f>AS224*AU224</f>
        <v>0</v>
      </c>
      <c r="AW224" s="334" t="s">
        <v>473</v>
      </c>
      <c r="AX224" s="330"/>
      <c r="AY224" s="335" t="s">
        <v>474</v>
      </c>
      <c r="AZ224" s="336"/>
      <c r="BA224" s="337">
        <f>AX224*AZ224</f>
        <v>0</v>
      </c>
      <c r="BB224" s="160"/>
      <c r="BC224" s="146"/>
    </row>
    <row r="225" spans="1:55" ht="22.5" customHeight="1" thickBot="1">
      <c r="A225" s="828"/>
      <c r="B225" s="829"/>
      <c r="C225" s="830"/>
      <c r="D225" s="155"/>
      <c r="E225" s="338" t="s">
        <v>473</v>
      </c>
      <c r="F225" s="339"/>
      <c r="G225" s="340" t="s">
        <v>474</v>
      </c>
      <c r="H225" s="350"/>
      <c r="I225" s="341">
        <f>F225*H225</f>
        <v>0</v>
      </c>
      <c r="J225" s="342" t="s">
        <v>473</v>
      </c>
      <c r="K225" s="339"/>
      <c r="L225" s="343" t="s">
        <v>474</v>
      </c>
      <c r="M225" s="344"/>
      <c r="N225" s="345">
        <f>K225*M225</f>
        <v>0</v>
      </c>
      <c r="O225" s="160"/>
      <c r="P225" s="338" t="s">
        <v>473</v>
      </c>
      <c r="Q225" s="339"/>
      <c r="R225" s="340" t="s">
        <v>474</v>
      </c>
      <c r="S225" s="350"/>
      <c r="T225" s="341">
        <f>Q225*S225</f>
        <v>0</v>
      </c>
      <c r="U225" s="342" t="s">
        <v>473</v>
      </c>
      <c r="V225" s="339"/>
      <c r="W225" s="343" t="s">
        <v>474</v>
      </c>
      <c r="X225" s="344"/>
      <c r="Y225" s="345">
        <f>V225*X225</f>
        <v>0</v>
      </c>
      <c r="Z225" s="172"/>
      <c r="AA225"/>
      <c r="AC225" s="828"/>
      <c r="AD225" s="829"/>
      <c r="AE225" s="830"/>
      <c r="AF225" s="155"/>
      <c r="AG225" s="338" t="s">
        <v>473</v>
      </c>
      <c r="AH225" s="339"/>
      <c r="AI225" s="340" t="s">
        <v>474</v>
      </c>
      <c r="AJ225" s="350"/>
      <c r="AK225" s="341">
        <f>AH225*AJ225</f>
        <v>0</v>
      </c>
      <c r="AL225" s="342" t="s">
        <v>473</v>
      </c>
      <c r="AM225" s="339"/>
      <c r="AN225" s="343" t="s">
        <v>474</v>
      </c>
      <c r="AO225" s="344"/>
      <c r="AP225" s="345">
        <f>AM225*AO225</f>
        <v>0</v>
      </c>
      <c r="AQ225" s="160"/>
      <c r="AR225" s="338" t="s">
        <v>473</v>
      </c>
      <c r="AS225" s="339"/>
      <c r="AT225" s="340" t="s">
        <v>474</v>
      </c>
      <c r="AU225" s="350"/>
      <c r="AV225" s="341">
        <f>AS225*AU225</f>
        <v>0</v>
      </c>
      <c r="AW225" s="342" t="s">
        <v>473</v>
      </c>
      <c r="AX225" s="339"/>
      <c r="AY225" s="343" t="s">
        <v>474</v>
      </c>
      <c r="AZ225" s="344"/>
      <c r="BA225" s="345">
        <f>AX225*AZ225</f>
        <v>0</v>
      </c>
      <c r="BB225" s="172"/>
      <c r="BC225" s="146"/>
    </row>
    <row r="226" spans="1:55" ht="11.25" customHeight="1" thickBot="1">
      <c r="A226" s="168"/>
      <c r="B226" s="169"/>
      <c r="C226" s="170"/>
      <c r="D226" s="170"/>
      <c r="E226" s="170"/>
      <c r="F226" s="170"/>
      <c r="G226" s="170"/>
      <c r="H226" s="171"/>
      <c r="I226" s="171"/>
      <c r="J226" s="170"/>
      <c r="K226" s="170"/>
      <c r="L226" s="170"/>
      <c r="M226" s="170"/>
      <c r="N226" s="171"/>
      <c r="O226" s="171"/>
      <c r="P226" s="170"/>
      <c r="Q226" s="170"/>
      <c r="R226" s="171"/>
      <c r="S226" s="171"/>
      <c r="T226" s="170"/>
      <c r="U226" s="170"/>
      <c r="V226" s="170"/>
      <c r="W226" s="170"/>
      <c r="X226" s="170"/>
      <c r="Y226" s="171"/>
      <c r="Z226" s="172"/>
      <c r="AA226"/>
      <c r="AC226" s="168"/>
      <c r="AD226" s="169"/>
      <c r="AE226" s="170"/>
      <c r="AF226" s="170"/>
      <c r="AG226" s="170"/>
      <c r="AH226" s="170"/>
      <c r="AI226" s="170"/>
      <c r="AJ226" s="171"/>
      <c r="AK226" s="171"/>
      <c r="AL226" s="170"/>
      <c r="AM226" s="170"/>
      <c r="AN226" s="170"/>
      <c r="AO226" s="170"/>
      <c r="AP226" s="171"/>
      <c r="AQ226" s="171"/>
      <c r="AR226" s="170"/>
      <c r="AS226" s="170"/>
      <c r="AT226" s="171"/>
      <c r="AU226" s="171"/>
      <c r="AV226" s="170"/>
      <c r="AW226" s="170"/>
      <c r="AX226" s="170"/>
      <c r="AY226" s="170"/>
      <c r="AZ226" s="170"/>
      <c r="BA226" s="171"/>
      <c r="BB226" s="172"/>
      <c r="BC226" s="146"/>
    </row>
    <row r="227" spans="1:55" ht="32.25" customHeight="1">
      <c r="A227" s="855" t="s">
        <v>757</v>
      </c>
      <c r="B227" s="856"/>
      <c r="C227" s="856"/>
      <c r="D227" s="856"/>
      <c r="E227" s="856"/>
      <c r="F227" s="856"/>
      <c r="G227" s="856"/>
      <c r="H227" s="856"/>
      <c r="I227" s="856"/>
      <c r="J227" s="856"/>
      <c r="K227" s="857"/>
      <c r="L227" s="858" t="s">
        <v>451</v>
      </c>
      <c r="M227" s="859"/>
      <c r="N227" s="859"/>
      <c r="O227" s="859"/>
      <c r="P227" s="860"/>
      <c r="Q227" s="861" t="s">
        <v>475</v>
      </c>
      <c r="R227" s="861"/>
      <c r="S227" s="861"/>
      <c r="T227" s="861"/>
      <c r="U227" s="861"/>
      <c r="V227" s="861"/>
      <c r="W227" s="861"/>
      <c r="X227" s="861"/>
      <c r="Y227" s="862"/>
      <c r="Z227" s="173"/>
      <c r="AA227"/>
      <c r="AC227" s="855" t="s">
        <v>757</v>
      </c>
      <c r="AD227" s="856"/>
      <c r="AE227" s="856"/>
      <c r="AF227" s="856"/>
      <c r="AG227" s="856"/>
      <c r="AH227" s="856"/>
      <c r="AI227" s="856"/>
      <c r="AJ227" s="856"/>
      <c r="AK227" s="856"/>
      <c r="AL227" s="856"/>
      <c r="AM227" s="857"/>
      <c r="AN227" s="858" t="s">
        <v>451</v>
      </c>
      <c r="AO227" s="859"/>
      <c r="AP227" s="859"/>
      <c r="AQ227" s="859"/>
      <c r="AR227" s="860"/>
      <c r="AS227" s="861" t="s">
        <v>475</v>
      </c>
      <c r="AT227" s="861"/>
      <c r="AU227" s="861"/>
      <c r="AV227" s="861"/>
      <c r="AW227" s="861"/>
      <c r="AX227" s="861"/>
      <c r="AY227" s="861"/>
      <c r="AZ227" s="861"/>
      <c r="BA227" s="862"/>
      <c r="BB227" s="173"/>
      <c r="BC227" s="146"/>
    </row>
    <row r="228" spans="1:55" ht="21.75" customHeight="1">
      <c r="A228" s="174"/>
      <c r="B228" s="324" t="str">
        <f>B170</f>
        <v>□</v>
      </c>
      <c r="C228" s="926" t="s">
        <v>386</v>
      </c>
      <c r="D228" s="926"/>
      <c r="E228" s="926"/>
      <c r="F228" s="320" t="str">
        <f>F170</f>
        <v>□</v>
      </c>
      <c r="G228" s="926" t="s">
        <v>477</v>
      </c>
      <c r="H228" s="926"/>
      <c r="I228" s="934">
        <f>I170</f>
        <v>0</v>
      </c>
      <c r="J228" s="935"/>
      <c r="K228" s="346" t="s">
        <v>478</v>
      </c>
      <c r="L228" s="321" t="str">
        <f>L170</f>
        <v>□</v>
      </c>
      <c r="M228" s="926" t="s">
        <v>139</v>
      </c>
      <c r="N228" s="926"/>
      <c r="O228" s="926"/>
      <c r="P228" s="936"/>
      <c r="Q228" s="937">
        <f>Q170</f>
        <v>0</v>
      </c>
      <c r="R228" s="937"/>
      <c r="S228" s="937"/>
      <c r="T228" s="937"/>
      <c r="U228" s="937"/>
      <c r="V228" s="937"/>
      <c r="W228" s="937"/>
      <c r="X228" s="937"/>
      <c r="Y228" s="938"/>
      <c r="Z228" s="175"/>
      <c r="AA228"/>
      <c r="AC228" s="174"/>
      <c r="AD228" s="324" t="s">
        <v>420</v>
      </c>
      <c r="AE228" s="926" t="s">
        <v>386</v>
      </c>
      <c r="AF228" s="926"/>
      <c r="AG228" s="926"/>
      <c r="AH228" s="320" t="s">
        <v>420</v>
      </c>
      <c r="AI228" s="926" t="s">
        <v>477</v>
      </c>
      <c r="AJ228" s="926"/>
      <c r="AK228" s="934"/>
      <c r="AL228" s="935"/>
      <c r="AM228" s="346" t="s">
        <v>478</v>
      </c>
      <c r="AN228" s="321" t="s">
        <v>420</v>
      </c>
      <c r="AO228" s="926" t="s">
        <v>139</v>
      </c>
      <c r="AP228" s="926"/>
      <c r="AQ228" s="926"/>
      <c r="AR228" s="936"/>
      <c r="AS228" s="937"/>
      <c r="AT228" s="937"/>
      <c r="AU228" s="937"/>
      <c r="AV228" s="937"/>
      <c r="AW228" s="937"/>
      <c r="AX228" s="937"/>
      <c r="AY228" s="937"/>
      <c r="AZ228" s="937"/>
      <c r="BA228" s="938"/>
      <c r="BB228" s="175"/>
      <c r="BC228" s="146"/>
    </row>
    <row r="229" spans="1:55" ht="21.75" customHeight="1" thickBot="1">
      <c r="A229" s="927" t="s">
        <v>480</v>
      </c>
      <c r="B229" s="928"/>
      <c r="C229" s="928"/>
      <c r="D229" s="928"/>
      <c r="E229" s="928"/>
      <c r="F229" s="928"/>
      <c r="G229" s="928"/>
      <c r="H229" s="928"/>
      <c r="I229" s="928"/>
      <c r="J229" s="928"/>
      <c r="K229" s="929"/>
      <c r="L229" s="322" t="str">
        <f>L171</f>
        <v>□</v>
      </c>
      <c r="M229" s="930" t="s">
        <v>264</v>
      </c>
      <c r="N229" s="930"/>
      <c r="O229" s="930"/>
      <c r="P229" s="931"/>
      <c r="Q229" s="939"/>
      <c r="R229" s="939"/>
      <c r="S229" s="939"/>
      <c r="T229" s="939"/>
      <c r="U229" s="939"/>
      <c r="V229" s="939"/>
      <c r="W229" s="939"/>
      <c r="X229" s="939"/>
      <c r="Y229" s="940"/>
      <c r="Z229" s="175"/>
      <c r="AC229" s="927" t="s">
        <v>480</v>
      </c>
      <c r="AD229" s="928"/>
      <c r="AE229" s="928"/>
      <c r="AF229" s="928"/>
      <c r="AG229" s="928"/>
      <c r="AH229" s="928"/>
      <c r="AI229" s="928"/>
      <c r="AJ229" s="928"/>
      <c r="AK229" s="928"/>
      <c r="AL229" s="928"/>
      <c r="AM229" s="929"/>
      <c r="AN229" s="322" t="s">
        <v>420</v>
      </c>
      <c r="AO229" s="930" t="s">
        <v>264</v>
      </c>
      <c r="AP229" s="930"/>
      <c r="AQ229" s="930"/>
      <c r="AR229" s="931"/>
      <c r="AS229" s="939"/>
      <c r="AT229" s="939"/>
      <c r="AU229" s="939"/>
      <c r="AV229" s="939"/>
      <c r="AW229" s="939"/>
      <c r="AX229" s="939"/>
      <c r="AY229" s="939"/>
      <c r="AZ229" s="939"/>
      <c r="BA229" s="940"/>
      <c r="BB229" s="175"/>
      <c r="BC229" s="146"/>
    </row>
    <row r="230" spans="1:55" ht="22.5" customHeight="1">
      <c r="A230" s="176" t="s">
        <v>375</v>
      </c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7"/>
      <c r="AC230" s="176" t="s">
        <v>375</v>
      </c>
      <c r="AD230" s="176"/>
      <c r="AE230" s="176"/>
      <c r="AF230" s="176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76"/>
      <c r="AT230" s="176"/>
      <c r="AU230" s="176"/>
      <c r="AV230" s="176"/>
      <c r="AW230" s="176"/>
      <c r="AX230" s="176"/>
      <c r="AY230" s="176"/>
      <c r="AZ230" s="176"/>
      <c r="BA230" s="176"/>
      <c r="BB230" s="177"/>
      <c r="BC230" s="178"/>
    </row>
    <row r="231" spans="1:55" ht="22.5" customHeight="1">
      <c r="A231" s="177" t="s">
        <v>758</v>
      </c>
      <c r="AC231" s="177" t="s">
        <v>758</v>
      </c>
      <c r="BC231" s="146"/>
    </row>
    <row r="232" spans="1:55" ht="22.5" customHeight="1">
      <c r="A232" s="177" t="s">
        <v>759</v>
      </c>
      <c r="AC232" s="177" t="s">
        <v>759</v>
      </c>
    </row>
  </sheetData>
  <sheetProtection sheet="1" objects="1" scenarios="1"/>
  <mergeCells count="1490">
    <mergeCell ref="E223:G223"/>
    <mergeCell ref="H223:N223"/>
    <mergeCell ref="P223:R223"/>
    <mergeCell ref="S223:Y223"/>
    <mergeCell ref="AG223:AI223"/>
    <mergeCell ref="AJ223:AP223"/>
    <mergeCell ref="AR223:AT223"/>
    <mergeCell ref="AU223:BA223"/>
    <mergeCell ref="A227:K227"/>
    <mergeCell ref="L227:P227"/>
    <mergeCell ref="Q227:Y227"/>
    <mergeCell ref="AC227:AM227"/>
    <mergeCell ref="AN227:AR227"/>
    <mergeCell ref="AS227:BA227"/>
    <mergeCell ref="C228:E228"/>
    <mergeCell ref="G228:H228"/>
    <mergeCell ref="I228:J228"/>
    <mergeCell ref="M228:P228"/>
    <mergeCell ref="Q228:Y229"/>
    <mergeCell ref="AE228:AG228"/>
    <mergeCell ref="AI228:AJ228"/>
    <mergeCell ref="AK228:AL228"/>
    <mergeCell ref="AO228:AR228"/>
    <mergeCell ref="AS228:BA229"/>
    <mergeCell ref="A229:K229"/>
    <mergeCell ref="M229:P229"/>
    <mergeCell ref="AC229:AM229"/>
    <mergeCell ref="AO229:AR229"/>
    <mergeCell ref="E216:L216"/>
    <mergeCell ref="M216:N216"/>
    <mergeCell ref="P216:W216"/>
    <mergeCell ref="X216:Y216"/>
    <mergeCell ref="AG216:AN216"/>
    <mergeCell ref="AO216:AP216"/>
    <mergeCell ref="AR216:AY216"/>
    <mergeCell ref="AZ216:BA216"/>
    <mergeCell ref="E217:G217"/>
    <mergeCell ref="H217:N217"/>
    <mergeCell ref="P217:R217"/>
    <mergeCell ref="S217:Y217"/>
    <mergeCell ref="AG217:AI217"/>
    <mergeCell ref="AJ217:AP217"/>
    <mergeCell ref="AR217:AT217"/>
    <mergeCell ref="AU217:BA217"/>
    <mergeCell ref="E220:G220"/>
    <mergeCell ref="H220:N220"/>
    <mergeCell ref="P220:R220"/>
    <mergeCell ref="S220:Y220"/>
    <mergeCell ref="AG220:AI220"/>
    <mergeCell ref="AJ220:AP220"/>
    <mergeCell ref="AR220:AT220"/>
    <mergeCell ref="AU220:BA220"/>
    <mergeCell ref="AR207:AT207"/>
    <mergeCell ref="AU207:BA207"/>
    <mergeCell ref="E210:G210"/>
    <mergeCell ref="H210:N210"/>
    <mergeCell ref="P210:R210"/>
    <mergeCell ref="S210:Y210"/>
    <mergeCell ref="AG210:AI210"/>
    <mergeCell ref="AJ210:AP210"/>
    <mergeCell ref="AR210:AT210"/>
    <mergeCell ref="AU210:BA210"/>
    <mergeCell ref="E213:G213"/>
    <mergeCell ref="H213:N213"/>
    <mergeCell ref="P213:R213"/>
    <mergeCell ref="S213:Y213"/>
    <mergeCell ref="AG213:AI213"/>
    <mergeCell ref="AJ213:AP213"/>
    <mergeCell ref="AR213:AT213"/>
    <mergeCell ref="AU213:BA213"/>
    <mergeCell ref="AG203:AH203"/>
    <mergeCell ref="AI203:AM203"/>
    <mergeCell ref="AN203:AO203"/>
    <mergeCell ref="AR203:AS203"/>
    <mergeCell ref="AT203:AX203"/>
    <mergeCell ref="AY203:AZ203"/>
    <mergeCell ref="B204:C204"/>
    <mergeCell ref="E204:F204"/>
    <mergeCell ref="G204:M204"/>
    <mergeCell ref="P204:Q204"/>
    <mergeCell ref="R204:X204"/>
    <mergeCell ref="AD204:AE204"/>
    <mergeCell ref="AG204:AH204"/>
    <mergeCell ref="AI204:AO204"/>
    <mergeCell ref="AR204:AS204"/>
    <mergeCell ref="AT204:AZ204"/>
    <mergeCell ref="A206:C225"/>
    <mergeCell ref="E206:L206"/>
    <mergeCell ref="M206:N206"/>
    <mergeCell ref="P206:W206"/>
    <mergeCell ref="X206:Y206"/>
    <mergeCell ref="AC206:AE225"/>
    <mergeCell ref="AG206:AN206"/>
    <mergeCell ref="AO206:AP206"/>
    <mergeCell ref="AR206:AY206"/>
    <mergeCell ref="AZ206:BA206"/>
    <mergeCell ref="E207:G207"/>
    <mergeCell ref="H207:N207"/>
    <mergeCell ref="P207:R207"/>
    <mergeCell ref="S207:Y207"/>
    <mergeCell ref="AG207:AI207"/>
    <mergeCell ref="AJ207:AP207"/>
    <mergeCell ref="A201:A204"/>
    <mergeCell ref="B201:C203"/>
    <mergeCell ref="E201:F201"/>
    <mergeCell ref="G201:K201"/>
    <mergeCell ref="L201:M201"/>
    <mergeCell ref="P201:Q201"/>
    <mergeCell ref="R201:V201"/>
    <mergeCell ref="W201:X201"/>
    <mergeCell ref="AC201:AC204"/>
    <mergeCell ref="AD201:AE203"/>
    <mergeCell ref="AG201:AH201"/>
    <mergeCell ref="AI201:AM201"/>
    <mergeCell ref="AN201:AO201"/>
    <mergeCell ref="AR201:AS201"/>
    <mergeCell ref="AT201:AX201"/>
    <mergeCell ref="AY201:AZ201"/>
    <mergeCell ref="E202:F202"/>
    <mergeCell ref="G202:K202"/>
    <mergeCell ref="L202:M202"/>
    <mergeCell ref="P202:Q202"/>
    <mergeCell ref="R202:V202"/>
    <mergeCell ref="W202:X202"/>
    <mergeCell ref="AG202:AH202"/>
    <mergeCell ref="AN202:AO202"/>
    <mergeCell ref="AR202:AS202"/>
    <mergeCell ref="AY202:AZ202"/>
    <mergeCell ref="E203:F203"/>
    <mergeCell ref="G203:K203"/>
    <mergeCell ref="L203:M203"/>
    <mergeCell ref="P203:Q203"/>
    <mergeCell ref="R203:V203"/>
    <mergeCell ref="W203:X203"/>
    <mergeCell ref="E198:F198"/>
    <mergeCell ref="G198:K198"/>
    <mergeCell ref="L198:M198"/>
    <mergeCell ref="P198:Q198"/>
    <mergeCell ref="R198:V198"/>
    <mergeCell ref="W198:X198"/>
    <mergeCell ref="AG198:AH198"/>
    <mergeCell ref="AI198:AM198"/>
    <mergeCell ref="AN198:AO198"/>
    <mergeCell ref="AR198:AS198"/>
    <mergeCell ref="AT198:AX198"/>
    <mergeCell ref="AY198:AZ198"/>
    <mergeCell ref="E199:F199"/>
    <mergeCell ref="G199:K199"/>
    <mergeCell ref="L199:M199"/>
    <mergeCell ref="P199:Q199"/>
    <mergeCell ref="R199:V199"/>
    <mergeCell ref="W199:X199"/>
    <mergeCell ref="AG199:AH199"/>
    <mergeCell ref="AI199:AM199"/>
    <mergeCell ref="AN199:AO199"/>
    <mergeCell ref="AR199:AS199"/>
    <mergeCell ref="AT199:AX199"/>
    <mergeCell ref="AY199:AZ199"/>
    <mergeCell ref="AT195:AX195"/>
    <mergeCell ref="AY195:AZ195"/>
    <mergeCell ref="E196:F196"/>
    <mergeCell ref="G196:K196"/>
    <mergeCell ref="L196:M196"/>
    <mergeCell ref="P196:Q196"/>
    <mergeCell ref="R196:V196"/>
    <mergeCell ref="W196:X196"/>
    <mergeCell ref="AG196:AH196"/>
    <mergeCell ref="AI196:AM196"/>
    <mergeCell ref="AN196:AO196"/>
    <mergeCell ref="AR196:AS196"/>
    <mergeCell ref="AT196:AX196"/>
    <mergeCell ref="AY196:AZ196"/>
    <mergeCell ref="E197:F197"/>
    <mergeCell ref="G197:K197"/>
    <mergeCell ref="L197:M197"/>
    <mergeCell ref="P197:Q197"/>
    <mergeCell ref="R197:V197"/>
    <mergeCell ref="W197:X197"/>
    <mergeCell ref="AG197:AH197"/>
    <mergeCell ref="AI197:AM197"/>
    <mergeCell ref="AN197:AO197"/>
    <mergeCell ref="AR197:AS197"/>
    <mergeCell ref="AT197:AX197"/>
    <mergeCell ref="AY197:AZ197"/>
    <mergeCell ref="E192:F192"/>
    <mergeCell ref="G192:K192"/>
    <mergeCell ref="L192:M192"/>
    <mergeCell ref="P192:Q192"/>
    <mergeCell ref="R192:V192"/>
    <mergeCell ref="W192:X192"/>
    <mergeCell ref="AG192:AH192"/>
    <mergeCell ref="AI192:AM192"/>
    <mergeCell ref="AN192:AO192"/>
    <mergeCell ref="AR192:AS192"/>
    <mergeCell ref="AT192:AX192"/>
    <mergeCell ref="AY192:AZ192"/>
    <mergeCell ref="A194:A199"/>
    <mergeCell ref="B194:C194"/>
    <mergeCell ref="E194:N194"/>
    <mergeCell ref="P194:Y194"/>
    <mergeCell ref="AC194:AC199"/>
    <mergeCell ref="AD194:AE194"/>
    <mergeCell ref="AG194:AP194"/>
    <mergeCell ref="AR194:BA194"/>
    <mergeCell ref="B195:C199"/>
    <mergeCell ref="E195:F195"/>
    <mergeCell ref="G195:K195"/>
    <mergeCell ref="L195:M195"/>
    <mergeCell ref="P195:Q195"/>
    <mergeCell ref="R195:V195"/>
    <mergeCell ref="W195:X195"/>
    <mergeCell ref="AD195:AE199"/>
    <mergeCell ref="AG195:AH195"/>
    <mergeCell ref="AI195:AM195"/>
    <mergeCell ref="AN195:AO195"/>
    <mergeCell ref="AR195:AS195"/>
    <mergeCell ref="AT189:AX189"/>
    <mergeCell ref="AY189:AZ189"/>
    <mergeCell ref="E190:F190"/>
    <mergeCell ref="G190:K190"/>
    <mergeCell ref="L190:M190"/>
    <mergeCell ref="P190:Q190"/>
    <mergeCell ref="R190:V190"/>
    <mergeCell ref="W190:X190"/>
    <mergeCell ref="AG190:AH190"/>
    <mergeCell ref="AI190:AM190"/>
    <mergeCell ref="AN190:AO190"/>
    <mergeCell ref="AR190:AS190"/>
    <mergeCell ref="AT190:AX190"/>
    <mergeCell ref="AY190:AZ190"/>
    <mergeCell ref="E191:F191"/>
    <mergeCell ref="G191:K191"/>
    <mergeCell ref="L191:M191"/>
    <mergeCell ref="P191:Q191"/>
    <mergeCell ref="R191:V191"/>
    <mergeCell ref="W191:X191"/>
    <mergeCell ref="AG191:AH191"/>
    <mergeCell ref="AI191:AM191"/>
    <mergeCell ref="AN191:AO191"/>
    <mergeCell ref="AR191:AS191"/>
    <mergeCell ref="AT191:AX191"/>
    <mergeCell ref="AY191:AZ191"/>
    <mergeCell ref="A187:A192"/>
    <mergeCell ref="B187:C187"/>
    <mergeCell ref="E187:N187"/>
    <mergeCell ref="P187:Y187"/>
    <mergeCell ref="AC187:AC192"/>
    <mergeCell ref="AD187:AE187"/>
    <mergeCell ref="AG187:AP187"/>
    <mergeCell ref="AR187:BA187"/>
    <mergeCell ref="B188:C192"/>
    <mergeCell ref="E188:F188"/>
    <mergeCell ref="G188:K188"/>
    <mergeCell ref="L188:M188"/>
    <mergeCell ref="P188:Q188"/>
    <mergeCell ref="R188:V188"/>
    <mergeCell ref="W188:X188"/>
    <mergeCell ref="AD188:AE192"/>
    <mergeCell ref="AG188:AH188"/>
    <mergeCell ref="AI188:AM188"/>
    <mergeCell ref="AN188:AO188"/>
    <mergeCell ref="AR188:AS188"/>
    <mergeCell ref="AT188:AX188"/>
    <mergeCell ref="AY188:AZ188"/>
    <mergeCell ref="E189:F189"/>
    <mergeCell ref="G189:K189"/>
    <mergeCell ref="L189:M189"/>
    <mergeCell ref="P189:Q189"/>
    <mergeCell ref="R189:V189"/>
    <mergeCell ref="W189:X189"/>
    <mergeCell ref="AG189:AH189"/>
    <mergeCell ref="AI189:AM189"/>
    <mergeCell ref="AN189:AO189"/>
    <mergeCell ref="AR189:AS189"/>
    <mergeCell ref="E184:F184"/>
    <mergeCell ref="G184:K184"/>
    <mergeCell ref="L184:M184"/>
    <mergeCell ref="P184:Q184"/>
    <mergeCell ref="R184:V184"/>
    <mergeCell ref="W184:X184"/>
    <mergeCell ref="AG184:AH184"/>
    <mergeCell ref="AI184:AM184"/>
    <mergeCell ref="AN184:AO184"/>
    <mergeCell ref="AR184:AS184"/>
    <mergeCell ref="AT184:AX184"/>
    <mergeCell ref="AY184:AZ184"/>
    <mergeCell ref="E185:F185"/>
    <mergeCell ref="G185:K185"/>
    <mergeCell ref="L185:M185"/>
    <mergeCell ref="P185:Q185"/>
    <mergeCell ref="R185:V185"/>
    <mergeCell ref="W185:X185"/>
    <mergeCell ref="AG185:AH185"/>
    <mergeCell ref="AI185:AM185"/>
    <mergeCell ref="AN185:AO185"/>
    <mergeCell ref="AR185:AS185"/>
    <mergeCell ref="AT185:AX185"/>
    <mergeCell ref="AY185:AZ185"/>
    <mergeCell ref="E182:F182"/>
    <mergeCell ref="G182:K182"/>
    <mergeCell ref="L182:M182"/>
    <mergeCell ref="P182:Q182"/>
    <mergeCell ref="R182:V182"/>
    <mergeCell ref="W182:X182"/>
    <mergeCell ref="AG182:AH182"/>
    <mergeCell ref="AI182:AM182"/>
    <mergeCell ref="AN182:AO182"/>
    <mergeCell ref="AR182:AS182"/>
    <mergeCell ref="AT182:AX182"/>
    <mergeCell ref="AY182:AZ182"/>
    <mergeCell ref="E183:F183"/>
    <mergeCell ref="G183:K183"/>
    <mergeCell ref="L183:M183"/>
    <mergeCell ref="P183:Q183"/>
    <mergeCell ref="R183:V183"/>
    <mergeCell ref="W183:X183"/>
    <mergeCell ref="AG183:AH183"/>
    <mergeCell ref="AI183:AM183"/>
    <mergeCell ref="AN183:AO183"/>
    <mergeCell ref="AR183:AS183"/>
    <mergeCell ref="AT183:AX183"/>
    <mergeCell ref="AY183:AZ183"/>
    <mergeCell ref="A179:C179"/>
    <mergeCell ref="E179:F179"/>
    <mergeCell ref="G179:N179"/>
    <mergeCell ref="P179:Q179"/>
    <mergeCell ref="R179:Y179"/>
    <mergeCell ref="AC179:AE179"/>
    <mergeCell ref="AG179:AH179"/>
    <mergeCell ref="AI179:AP179"/>
    <mergeCell ref="AR179:AS179"/>
    <mergeCell ref="AT179:BA179"/>
    <mergeCell ref="A180:A185"/>
    <mergeCell ref="B180:C180"/>
    <mergeCell ref="E180:N180"/>
    <mergeCell ref="P180:Y180"/>
    <mergeCell ref="AC180:AC185"/>
    <mergeCell ref="AD180:AE180"/>
    <mergeCell ref="AG180:AP180"/>
    <mergeCell ref="AR180:BA180"/>
    <mergeCell ref="B181:C185"/>
    <mergeCell ref="E181:F181"/>
    <mergeCell ref="G181:K181"/>
    <mergeCell ref="L181:M181"/>
    <mergeCell ref="P181:Q181"/>
    <mergeCell ref="R181:V181"/>
    <mergeCell ref="W181:X181"/>
    <mergeCell ref="AD181:AE185"/>
    <mergeCell ref="AG181:AH181"/>
    <mergeCell ref="AI181:AM181"/>
    <mergeCell ref="AN181:AO181"/>
    <mergeCell ref="AR181:AS181"/>
    <mergeCell ref="AT181:AX181"/>
    <mergeCell ref="AY181:AZ181"/>
    <mergeCell ref="A175:R175"/>
    <mergeCell ref="AC175:AT175"/>
    <mergeCell ref="AU175:BA175"/>
    <mergeCell ref="A176:Q176"/>
    <mergeCell ref="S176:Y176"/>
    <mergeCell ref="AC176:BA176"/>
    <mergeCell ref="A177:C177"/>
    <mergeCell ref="D177:J177"/>
    <mergeCell ref="K177:L177"/>
    <mergeCell ref="M177:Q177"/>
    <mergeCell ref="R177:S177"/>
    <mergeCell ref="T177:Y177"/>
    <mergeCell ref="AC177:AE177"/>
    <mergeCell ref="AF177:AL177"/>
    <mergeCell ref="AM177:AN177"/>
    <mergeCell ref="AO177:AS177"/>
    <mergeCell ref="AT177:AU177"/>
    <mergeCell ref="AV177:BA177"/>
    <mergeCell ref="U1:V1"/>
    <mergeCell ref="X1:Y1"/>
    <mergeCell ref="AO171:AR171"/>
    <mergeCell ref="AC169:AM169"/>
    <mergeCell ref="AN169:AR169"/>
    <mergeCell ref="AS169:BA169"/>
    <mergeCell ref="AG158:AN158"/>
    <mergeCell ref="AO158:AP158"/>
    <mergeCell ref="AR158:AY158"/>
    <mergeCell ref="AZ158:BA158"/>
    <mergeCell ref="AN145:AO145"/>
    <mergeCell ref="AR145:AS145"/>
    <mergeCell ref="AT145:AX145"/>
    <mergeCell ref="AT139:AX139"/>
    <mergeCell ref="AY139:AZ139"/>
    <mergeCell ref="AT134:AX134"/>
    <mergeCell ref="AY134:AZ134"/>
    <mergeCell ref="AG136:AP136"/>
    <mergeCell ref="AR136:BA136"/>
    <mergeCell ref="AI137:AM137"/>
    <mergeCell ref="AN137:AO137"/>
    <mergeCell ref="AR137:AS137"/>
    <mergeCell ref="AT137:AX137"/>
    <mergeCell ref="AY137:AZ137"/>
    <mergeCell ref="AG139:AH139"/>
    <mergeCell ref="AI134:AM134"/>
    <mergeCell ref="AN134:AO134"/>
    <mergeCell ref="AR134:AS134"/>
    <mergeCell ref="AY145:AZ145"/>
    <mergeCell ref="AI146:AO146"/>
    <mergeCell ref="AR146:AS146"/>
    <mergeCell ref="AT146:AZ146"/>
    <mergeCell ref="AI145:AM145"/>
    <mergeCell ref="AT141:AX141"/>
    <mergeCell ref="AY141:AZ141"/>
    <mergeCell ref="AI143:AM143"/>
    <mergeCell ref="AN143:AO143"/>
    <mergeCell ref="AR143:AS143"/>
    <mergeCell ref="AT143:AX143"/>
    <mergeCell ref="AY143:AZ143"/>
    <mergeCell ref="AI140:AM140"/>
    <mergeCell ref="AN140:AO140"/>
    <mergeCell ref="AR140:AS140"/>
    <mergeCell ref="AT140:AX140"/>
    <mergeCell ref="AY140:AZ140"/>
    <mergeCell ref="AR126:AS126"/>
    <mergeCell ref="AT126:AX126"/>
    <mergeCell ref="AY126:AZ126"/>
    <mergeCell ref="AT133:AX133"/>
    <mergeCell ref="AY133:AZ133"/>
    <mergeCell ref="AI131:AM131"/>
    <mergeCell ref="AN131:AO131"/>
    <mergeCell ref="AR131:AS131"/>
    <mergeCell ref="AT131:AX131"/>
    <mergeCell ref="AY131:AZ131"/>
    <mergeCell ref="AI132:AM132"/>
    <mergeCell ref="AN132:AO132"/>
    <mergeCell ref="AR132:AS132"/>
    <mergeCell ref="AT132:AX132"/>
    <mergeCell ref="AY132:AZ132"/>
    <mergeCell ref="AI138:AM138"/>
    <mergeCell ref="AN138:AO138"/>
    <mergeCell ref="AR138:AS138"/>
    <mergeCell ref="AT138:AX138"/>
    <mergeCell ref="AY138:AZ138"/>
    <mergeCell ref="AR133:AS133"/>
    <mergeCell ref="AI121:AP121"/>
    <mergeCell ref="AR121:AS121"/>
    <mergeCell ref="AT121:BA121"/>
    <mergeCell ref="AG122:AP122"/>
    <mergeCell ref="AR122:BA122"/>
    <mergeCell ref="AO113:AR113"/>
    <mergeCell ref="AC117:AT117"/>
    <mergeCell ref="AU117:BA117"/>
    <mergeCell ref="AC118:BA118"/>
    <mergeCell ref="AF119:AL119"/>
    <mergeCell ref="AM119:AN119"/>
    <mergeCell ref="AO119:AS119"/>
    <mergeCell ref="AT119:AU119"/>
    <mergeCell ref="AV119:BA119"/>
    <mergeCell ref="AR129:BA129"/>
    <mergeCell ref="AI130:AM130"/>
    <mergeCell ref="AN130:AO130"/>
    <mergeCell ref="AR130:AS130"/>
    <mergeCell ref="AT130:AX130"/>
    <mergeCell ref="AY130:AZ130"/>
    <mergeCell ref="AY127:AZ127"/>
    <mergeCell ref="AI127:AM127"/>
    <mergeCell ref="AN127:AO127"/>
    <mergeCell ref="AR127:AS127"/>
    <mergeCell ref="AT127:AX127"/>
    <mergeCell ref="AI125:AM125"/>
    <mergeCell ref="AN125:AO125"/>
    <mergeCell ref="AR125:AS125"/>
    <mergeCell ref="AT125:AX125"/>
    <mergeCell ref="AY125:AZ125"/>
    <mergeCell ref="AY83:AZ83"/>
    <mergeCell ref="AI85:AM85"/>
    <mergeCell ref="AN85:AO85"/>
    <mergeCell ref="AR85:AS85"/>
    <mergeCell ref="AT85:AX85"/>
    <mergeCell ref="AY85:AZ85"/>
    <mergeCell ref="AY82:AZ82"/>
    <mergeCell ref="AT80:AX80"/>
    <mergeCell ref="AY80:AZ80"/>
    <mergeCell ref="AI81:AM81"/>
    <mergeCell ref="AN81:AO81"/>
    <mergeCell ref="AR81:AS81"/>
    <mergeCell ref="AT81:AX81"/>
    <mergeCell ref="AY81:AZ81"/>
    <mergeCell ref="AN80:AO80"/>
    <mergeCell ref="AR80:AS80"/>
    <mergeCell ref="AC111:AM111"/>
    <mergeCell ref="AN111:AR111"/>
    <mergeCell ref="AS111:BA111"/>
    <mergeCell ref="AG100:AN100"/>
    <mergeCell ref="AO100:AP100"/>
    <mergeCell ref="AR100:AY100"/>
    <mergeCell ref="AZ100:BA100"/>
    <mergeCell ref="AI87:AM87"/>
    <mergeCell ref="AN87:AO87"/>
    <mergeCell ref="AR87:AS87"/>
    <mergeCell ref="AT87:AX87"/>
    <mergeCell ref="AY87:AZ87"/>
    <mergeCell ref="AI88:AO88"/>
    <mergeCell ref="AR88:AS88"/>
    <mergeCell ref="AT88:AZ88"/>
    <mergeCell ref="AG90:AN90"/>
    <mergeCell ref="AY76:AZ76"/>
    <mergeCell ref="AG78:AP78"/>
    <mergeCell ref="AR78:BA78"/>
    <mergeCell ref="AI79:AM79"/>
    <mergeCell ref="AN79:AO79"/>
    <mergeCell ref="AR79:AS79"/>
    <mergeCell ref="AT79:AX79"/>
    <mergeCell ref="AY79:AZ79"/>
    <mergeCell ref="AY75:AZ75"/>
    <mergeCell ref="AT73:AX73"/>
    <mergeCell ref="AY73:AZ73"/>
    <mergeCell ref="AI74:AM74"/>
    <mergeCell ref="AN74:AO74"/>
    <mergeCell ref="AR74:AS74"/>
    <mergeCell ref="AT74:AX74"/>
    <mergeCell ref="AY74:AZ74"/>
    <mergeCell ref="AG76:AH76"/>
    <mergeCell ref="AI76:AM76"/>
    <mergeCell ref="AN76:AO76"/>
    <mergeCell ref="AR76:AS76"/>
    <mergeCell ref="AT76:AX76"/>
    <mergeCell ref="AT75:AX75"/>
    <mergeCell ref="AG79:AH79"/>
    <mergeCell ref="AN73:AO73"/>
    <mergeCell ref="AR73:AS73"/>
    <mergeCell ref="AI75:AM75"/>
    <mergeCell ref="AN75:AO75"/>
    <mergeCell ref="AR75:AS75"/>
    <mergeCell ref="AG74:AH74"/>
    <mergeCell ref="AG73:AH73"/>
    <mergeCell ref="AI73:AM73"/>
    <mergeCell ref="AG75:AH75"/>
    <mergeCell ref="AY69:AZ69"/>
    <mergeCell ref="AG71:AP71"/>
    <mergeCell ref="AR71:BA71"/>
    <mergeCell ref="AI72:AM72"/>
    <mergeCell ref="AN72:AO72"/>
    <mergeCell ref="AR72:AS72"/>
    <mergeCell ref="AT72:AX72"/>
    <mergeCell ref="AY72:AZ72"/>
    <mergeCell ref="AY68:AZ68"/>
    <mergeCell ref="AY66:AZ66"/>
    <mergeCell ref="AI67:AM67"/>
    <mergeCell ref="AN67:AO67"/>
    <mergeCell ref="AR67:AS67"/>
    <mergeCell ref="AT67:AX67"/>
    <mergeCell ref="AY67:AZ67"/>
    <mergeCell ref="AG67:AH67"/>
    <mergeCell ref="AG72:AH72"/>
    <mergeCell ref="AR66:AS66"/>
    <mergeCell ref="AT66:AX66"/>
    <mergeCell ref="AN68:AO68"/>
    <mergeCell ref="AR68:AS68"/>
    <mergeCell ref="AT68:AX68"/>
    <mergeCell ref="AR69:AS69"/>
    <mergeCell ref="AT69:AX69"/>
    <mergeCell ref="AI68:AM68"/>
    <mergeCell ref="AG69:AH69"/>
    <mergeCell ref="AI69:AM69"/>
    <mergeCell ref="AG66:AH66"/>
    <mergeCell ref="AI66:AM66"/>
    <mergeCell ref="AG68:AH68"/>
    <mergeCell ref="AT63:BA63"/>
    <mergeCell ref="AG64:AP64"/>
    <mergeCell ref="AR64:BA64"/>
    <mergeCell ref="AI65:AM65"/>
    <mergeCell ref="AN65:AO65"/>
    <mergeCell ref="AR65:AS65"/>
    <mergeCell ref="AT65:AX65"/>
    <mergeCell ref="AY65:AZ65"/>
    <mergeCell ref="AO55:AR55"/>
    <mergeCell ref="AC59:AT59"/>
    <mergeCell ref="AU59:BB59"/>
    <mergeCell ref="AC60:BA60"/>
    <mergeCell ref="AF61:AL61"/>
    <mergeCell ref="AM61:AN61"/>
    <mergeCell ref="AO61:AS61"/>
    <mergeCell ref="AT61:AU61"/>
    <mergeCell ref="AV61:BA61"/>
    <mergeCell ref="AG65:AH65"/>
    <mergeCell ref="AG63:AH63"/>
    <mergeCell ref="AS54:BA55"/>
    <mergeCell ref="AT23:AX23"/>
    <mergeCell ref="AY23:AZ23"/>
    <mergeCell ref="AC53:AM53"/>
    <mergeCell ref="AN53:AR53"/>
    <mergeCell ref="AS53:BA53"/>
    <mergeCell ref="AG42:AN42"/>
    <mergeCell ref="AO42:AP42"/>
    <mergeCell ref="AR42:AY42"/>
    <mergeCell ref="AZ42:BA42"/>
    <mergeCell ref="AI29:AM29"/>
    <mergeCell ref="AN29:AO29"/>
    <mergeCell ref="AR29:AS29"/>
    <mergeCell ref="AT29:AX29"/>
    <mergeCell ref="AY29:AZ29"/>
    <mergeCell ref="AI30:AO30"/>
    <mergeCell ref="AR30:AS30"/>
    <mergeCell ref="AT30:AZ30"/>
    <mergeCell ref="AG32:AN32"/>
    <mergeCell ref="AO32:AP32"/>
    <mergeCell ref="AR32:AY32"/>
    <mergeCell ref="AZ32:BA32"/>
    <mergeCell ref="AT24:AX24"/>
    <mergeCell ref="AI25:AM25"/>
    <mergeCell ref="AN25:AO25"/>
    <mergeCell ref="AR25:AS25"/>
    <mergeCell ref="AT25:AX25"/>
    <mergeCell ref="AG43:AI43"/>
    <mergeCell ref="AJ43:AP43"/>
    <mergeCell ref="AR43:AT43"/>
    <mergeCell ref="AU43:BA43"/>
    <mergeCell ref="AG46:AI46"/>
    <mergeCell ref="AJ46:AP46"/>
    <mergeCell ref="AR9:AS9"/>
    <mergeCell ref="AY18:AZ18"/>
    <mergeCell ref="AG20:AP20"/>
    <mergeCell ref="AR20:BA20"/>
    <mergeCell ref="AI21:AM21"/>
    <mergeCell ref="AN21:AO21"/>
    <mergeCell ref="AR21:AS21"/>
    <mergeCell ref="AT21:AX21"/>
    <mergeCell ref="AY21:AZ21"/>
    <mergeCell ref="AY17:AZ17"/>
    <mergeCell ref="AI18:AM18"/>
    <mergeCell ref="AN18:AO18"/>
    <mergeCell ref="AR18:AS18"/>
    <mergeCell ref="AT18:AX18"/>
    <mergeCell ref="AT15:AX15"/>
    <mergeCell ref="AY15:AZ15"/>
    <mergeCell ref="AI16:AM16"/>
    <mergeCell ref="AN16:AO16"/>
    <mergeCell ref="AR16:AS16"/>
    <mergeCell ref="AT16:AX16"/>
    <mergeCell ref="AY16:AZ16"/>
    <mergeCell ref="AT17:AX17"/>
    <mergeCell ref="AG16:AH16"/>
    <mergeCell ref="AR17:AS17"/>
    <mergeCell ref="AI170:AJ170"/>
    <mergeCell ref="A171:K171"/>
    <mergeCell ref="M171:P171"/>
    <mergeCell ref="AK170:AL170"/>
    <mergeCell ref="AO170:AR170"/>
    <mergeCell ref="AS170:BA171"/>
    <mergeCell ref="C170:E170"/>
    <mergeCell ref="G170:H170"/>
    <mergeCell ref="I170:J170"/>
    <mergeCell ref="M170:P170"/>
    <mergeCell ref="Q170:Y171"/>
    <mergeCell ref="AE170:AG170"/>
    <mergeCell ref="AC171:AM171"/>
    <mergeCell ref="A169:K169"/>
    <mergeCell ref="L169:P169"/>
    <mergeCell ref="Q169:Y169"/>
    <mergeCell ref="AG13:AP13"/>
    <mergeCell ref="AR13:BA13"/>
    <mergeCell ref="AI14:AM14"/>
    <mergeCell ref="AN14:AO14"/>
    <mergeCell ref="AR14:AS14"/>
    <mergeCell ref="AT14:AX14"/>
    <mergeCell ref="AY14:AZ14"/>
    <mergeCell ref="AY25:AZ25"/>
    <mergeCell ref="AI27:AM27"/>
    <mergeCell ref="AN27:AO27"/>
    <mergeCell ref="AR27:AS27"/>
    <mergeCell ref="AT27:AX27"/>
    <mergeCell ref="AY27:AZ27"/>
    <mergeCell ref="AY24:AZ24"/>
    <mergeCell ref="AT22:AX22"/>
    <mergeCell ref="AY22:AZ22"/>
    <mergeCell ref="P158:W158"/>
    <mergeCell ref="X158:Y158"/>
    <mergeCell ref="S165:Y165"/>
    <mergeCell ref="AC148:AE167"/>
    <mergeCell ref="AG149:AI149"/>
    <mergeCell ref="AJ149:AP149"/>
    <mergeCell ref="AG165:AI165"/>
    <mergeCell ref="AJ165:AP165"/>
    <mergeCell ref="AY7:AZ7"/>
    <mergeCell ref="AI8:AM8"/>
    <mergeCell ref="AN8:AO8"/>
    <mergeCell ref="AR8:AS8"/>
    <mergeCell ref="AT8:AX8"/>
    <mergeCell ref="AY8:AZ8"/>
    <mergeCell ref="AV3:BA3"/>
    <mergeCell ref="AI5:AP5"/>
    <mergeCell ref="AR5:AS5"/>
    <mergeCell ref="AT5:BA5"/>
    <mergeCell ref="AG6:AP6"/>
    <mergeCell ref="AR6:BA6"/>
    <mergeCell ref="AI11:AM11"/>
    <mergeCell ref="AN11:AO11"/>
    <mergeCell ref="AR11:AS11"/>
    <mergeCell ref="AT11:AX11"/>
    <mergeCell ref="AY11:AZ11"/>
    <mergeCell ref="AY9:AZ9"/>
    <mergeCell ref="AI10:AM10"/>
    <mergeCell ref="AN10:AO10"/>
    <mergeCell ref="AR10:AS10"/>
    <mergeCell ref="AT10:AX10"/>
    <mergeCell ref="AY10:AZ10"/>
    <mergeCell ref="AT9:AX9"/>
    <mergeCell ref="A143:A146"/>
    <mergeCell ref="B143:C145"/>
    <mergeCell ref="E143:F143"/>
    <mergeCell ref="G143:K143"/>
    <mergeCell ref="L143:M143"/>
    <mergeCell ref="P143:Q143"/>
    <mergeCell ref="R143:V143"/>
    <mergeCell ref="W143:X143"/>
    <mergeCell ref="R141:V141"/>
    <mergeCell ref="W141:X141"/>
    <mergeCell ref="AG141:AH141"/>
    <mergeCell ref="B146:C146"/>
    <mergeCell ref="E146:F146"/>
    <mergeCell ref="G146:M146"/>
    <mergeCell ref="P146:Q146"/>
    <mergeCell ref="R146:X146"/>
    <mergeCell ref="AD146:AE146"/>
    <mergeCell ref="AG146:AH146"/>
    <mergeCell ref="E145:F145"/>
    <mergeCell ref="G145:K145"/>
    <mergeCell ref="L145:M145"/>
    <mergeCell ref="P145:Q145"/>
    <mergeCell ref="R145:V145"/>
    <mergeCell ref="W145:X145"/>
    <mergeCell ref="AG145:AH145"/>
    <mergeCell ref="AC143:AC146"/>
    <mergeCell ref="AD143:AE145"/>
    <mergeCell ref="AG143:AH143"/>
    <mergeCell ref="A136:A141"/>
    <mergeCell ref="B136:C136"/>
    <mergeCell ref="E136:N136"/>
    <mergeCell ref="P136:Y136"/>
    <mergeCell ref="AR139:AS139"/>
    <mergeCell ref="AI141:AM141"/>
    <mergeCell ref="AN141:AO141"/>
    <mergeCell ref="AR141:AS141"/>
    <mergeCell ref="P140:Q140"/>
    <mergeCell ref="R140:V140"/>
    <mergeCell ref="W140:X140"/>
    <mergeCell ref="AG140:AH140"/>
    <mergeCell ref="E139:F139"/>
    <mergeCell ref="G139:K139"/>
    <mergeCell ref="L139:M139"/>
    <mergeCell ref="P139:Q139"/>
    <mergeCell ref="R139:V139"/>
    <mergeCell ref="W139:X139"/>
    <mergeCell ref="E138:F138"/>
    <mergeCell ref="G138:K138"/>
    <mergeCell ref="L138:M138"/>
    <mergeCell ref="P138:Q138"/>
    <mergeCell ref="R138:V138"/>
    <mergeCell ref="W138:X138"/>
    <mergeCell ref="AG138:AH138"/>
    <mergeCell ref="AI139:AM139"/>
    <mergeCell ref="AN139:AO139"/>
    <mergeCell ref="AG124:AH124"/>
    <mergeCell ref="AD123:AE127"/>
    <mergeCell ref="AC129:AC134"/>
    <mergeCell ref="AD129:AE129"/>
    <mergeCell ref="AD130:AE134"/>
    <mergeCell ref="R134:V134"/>
    <mergeCell ref="W134:X134"/>
    <mergeCell ref="E133:F133"/>
    <mergeCell ref="G133:K133"/>
    <mergeCell ref="AC136:AC141"/>
    <mergeCell ref="AD136:AE136"/>
    <mergeCell ref="E140:F140"/>
    <mergeCell ref="G140:K140"/>
    <mergeCell ref="L140:M140"/>
    <mergeCell ref="E134:F134"/>
    <mergeCell ref="AI126:AM126"/>
    <mergeCell ref="AN126:AO126"/>
    <mergeCell ref="E131:F131"/>
    <mergeCell ref="G131:K131"/>
    <mergeCell ref="L131:M131"/>
    <mergeCell ref="P131:Q131"/>
    <mergeCell ref="R131:V131"/>
    <mergeCell ref="W131:X131"/>
    <mergeCell ref="W130:X130"/>
    <mergeCell ref="R126:V126"/>
    <mergeCell ref="AI133:AM133"/>
    <mergeCell ref="AN133:AO133"/>
    <mergeCell ref="AI123:AM123"/>
    <mergeCell ref="L126:M126"/>
    <mergeCell ref="P126:Q126"/>
    <mergeCell ref="AG126:AH126"/>
    <mergeCell ref="E125:F125"/>
    <mergeCell ref="A129:A134"/>
    <mergeCell ref="P129:Y129"/>
    <mergeCell ref="W126:X126"/>
    <mergeCell ref="E124:F124"/>
    <mergeCell ref="W137:X137"/>
    <mergeCell ref="AD137:AE141"/>
    <mergeCell ref="AG137:AH137"/>
    <mergeCell ref="B137:C141"/>
    <mergeCell ref="E137:F137"/>
    <mergeCell ref="G137:K137"/>
    <mergeCell ref="L137:M137"/>
    <mergeCell ref="P137:Q137"/>
    <mergeCell ref="R137:V137"/>
    <mergeCell ref="E141:F141"/>
    <mergeCell ref="G141:K141"/>
    <mergeCell ref="L141:M141"/>
    <mergeCell ref="P141:Q141"/>
    <mergeCell ref="W127:X127"/>
    <mergeCell ref="R133:V133"/>
    <mergeCell ref="W133:X133"/>
    <mergeCell ref="AG133:AH133"/>
    <mergeCell ref="E132:F132"/>
    <mergeCell ref="G132:K132"/>
    <mergeCell ref="L132:M132"/>
    <mergeCell ref="P132:Q132"/>
    <mergeCell ref="R132:V132"/>
    <mergeCell ref="W132:X132"/>
    <mergeCell ref="P133:Q133"/>
    <mergeCell ref="AC122:AC127"/>
    <mergeCell ref="AD122:AE122"/>
    <mergeCell ref="E126:F126"/>
    <mergeCell ref="G126:K126"/>
    <mergeCell ref="A85:A88"/>
    <mergeCell ref="B85:C87"/>
    <mergeCell ref="E85:F85"/>
    <mergeCell ref="G85:K85"/>
    <mergeCell ref="L85:M85"/>
    <mergeCell ref="P85:Q85"/>
    <mergeCell ref="B88:C88"/>
    <mergeCell ref="AC121:AE121"/>
    <mergeCell ref="AC119:AE119"/>
    <mergeCell ref="A119:C119"/>
    <mergeCell ref="D119:J119"/>
    <mergeCell ref="K119:L119"/>
    <mergeCell ref="M119:Q119"/>
    <mergeCell ref="R119:S119"/>
    <mergeCell ref="T119:Y119"/>
    <mergeCell ref="A117:R117"/>
    <mergeCell ref="A122:A127"/>
    <mergeCell ref="B122:C122"/>
    <mergeCell ref="E122:N122"/>
    <mergeCell ref="P122:Y122"/>
    <mergeCell ref="E90:L90"/>
    <mergeCell ref="M90:N90"/>
    <mergeCell ref="P90:W90"/>
    <mergeCell ref="X90:Y90"/>
    <mergeCell ref="R86:V86"/>
    <mergeCell ref="W86:X86"/>
    <mergeCell ref="P88:Q88"/>
    <mergeCell ref="R88:X88"/>
    <mergeCell ref="AD88:AE88"/>
    <mergeCell ref="E87:F87"/>
    <mergeCell ref="G87:K87"/>
    <mergeCell ref="L87:M87"/>
    <mergeCell ref="A121:C121"/>
    <mergeCell ref="E121:F121"/>
    <mergeCell ref="AK112:AL112"/>
    <mergeCell ref="E88:F88"/>
    <mergeCell ref="G88:M88"/>
    <mergeCell ref="R121:Y121"/>
    <mergeCell ref="AO112:AR112"/>
    <mergeCell ref="AS112:BA113"/>
    <mergeCell ref="C112:E112"/>
    <mergeCell ref="G112:H112"/>
    <mergeCell ref="I112:J112"/>
    <mergeCell ref="M112:P112"/>
    <mergeCell ref="Q112:Y113"/>
    <mergeCell ref="AE112:AG112"/>
    <mergeCell ref="AC113:AM113"/>
    <mergeCell ref="A111:K111"/>
    <mergeCell ref="L111:P111"/>
    <mergeCell ref="Q111:Y111"/>
    <mergeCell ref="E100:L100"/>
    <mergeCell ref="M100:N100"/>
    <mergeCell ref="P100:W100"/>
    <mergeCell ref="X100:Y100"/>
    <mergeCell ref="E104:G104"/>
    <mergeCell ref="H104:N104"/>
    <mergeCell ref="P104:R104"/>
    <mergeCell ref="S104:Y104"/>
    <mergeCell ref="E107:G107"/>
    <mergeCell ref="H107:N107"/>
    <mergeCell ref="P107:R107"/>
    <mergeCell ref="S107:Y107"/>
    <mergeCell ref="AJ107:AP107"/>
    <mergeCell ref="AR107:AT107"/>
    <mergeCell ref="AU107:BA107"/>
    <mergeCell ref="A113:K113"/>
    <mergeCell ref="M113:P113"/>
    <mergeCell ref="AO90:AP90"/>
    <mergeCell ref="AR90:AY90"/>
    <mergeCell ref="AZ90:BA90"/>
    <mergeCell ref="AI112:AJ112"/>
    <mergeCell ref="AN83:AO83"/>
    <mergeCell ref="AR83:AS83"/>
    <mergeCell ref="AT83:AX83"/>
    <mergeCell ref="E83:F83"/>
    <mergeCell ref="G83:K83"/>
    <mergeCell ref="L83:M83"/>
    <mergeCell ref="P83:Q83"/>
    <mergeCell ref="R83:V83"/>
    <mergeCell ref="W83:X83"/>
    <mergeCell ref="A78:A83"/>
    <mergeCell ref="B78:C78"/>
    <mergeCell ref="E78:N78"/>
    <mergeCell ref="P78:Y78"/>
    <mergeCell ref="AG82:AH82"/>
    <mergeCell ref="AI82:AM82"/>
    <mergeCell ref="AN82:AO82"/>
    <mergeCell ref="AR82:AS82"/>
    <mergeCell ref="AT82:AX82"/>
    <mergeCell ref="E82:F82"/>
    <mergeCell ref="G82:K82"/>
    <mergeCell ref="L82:M82"/>
    <mergeCell ref="R82:V82"/>
    <mergeCell ref="W82:X82"/>
    <mergeCell ref="AI80:AM80"/>
    <mergeCell ref="G86:K86"/>
    <mergeCell ref="AG88:AH88"/>
    <mergeCell ref="E81:F81"/>
    <mergeCell ref="G81:K81"/>
    <mergeCell ref="L81:M81"/>
    <mergeCell ref="P81:Q81"/>
    <mergeCell ref="R81:V81"/>
    <mergeCell ref="W81:X81"/>
    <mergeCell ref="AG81:AH81"/>
    <mergeCell ref="R80:V80"/>
    <mergeCell ref="W80:X80"/>
    <mergeCell ref="AG80:AH80"/>
    <mergeCell ref="W85:X85"/>
    <mergeCell ref="AC85:AC88"/>
    <mergeCell ref="P87:Q87"/>
    <mergeCell ref="R87:V87"/>
    <mergeCell ref="W87:X87"/>
    <mergeCell ref="R85:V85"/>
    <mergeCell ref="B79:C83"/>
    <mergeCell ref="E79:F79"/>
    <mergeCell ref="G79:K79"/>
    <mergeCell ref="L79:M79"/>
    <mergeCell ref="P79:Q79"/>
    <mergeCell ref="R79:V79"/>
    <mergeCell ref="AG83:AH83"/>
    <mergeCell ref="W75:X75"/>
    <mergeCell ref="E75:F75"/>
    <mergeCell ref="G75:K75"/>
    <mergeCell ref="L75:M75"/>
    <mergeCell ref="AI83:AM83"/>
    <mergeCell ref="AD85:AE87"/>
    <mergeCell ref="W79:X79"/>
    <mergeCell ref="AD79:AE83"/>
    <mergeCell ref="AC78:AC83"/>
    <mergeCell ref="AD78:AE78"/>
    <mergeCell ref="E80:F80"/>
    <mergeCell ref="G80:K80"/>
    <mergeCell ref="L80:M80"/>
    <mergeCell ref="P80:Q80"/>
    <mergeCell ref="P82:Q82"/>
    <mergeCell ref="AG85:AH85"/>
    <mergeCell ref="AG87:AH87"/>
    <mergeCell ref="L86:M86"/>
    <mergeCell ref="E86:F86"/>
    <mergeCell ref="P86:Q86"/>
    <mergeCell ref="G69:K69"/>
    <mergeCell ref="P75:Q75"/>
    <mergeCell ref="B72:C76"/>
    <mergeCell ref="E72:F72"/>
    <mergeCell ref="G72:K72"/>
    <mergeCell ref="L72:M72"/>
    <mergeCell ref="P72:Q72"/>
    <mergeCell ref="R72:V72"/>
    <mergeCell ref="W72:X72"/>
    <mergeCell ref="AD72:AE76"/>
    <mergeCell ref="E76:F76"/>
    <mergeCell ref="G76:K76"/>
    <mergeCell ref="L76:M76"/>
    <mergeCell ref="P76:Q76"/>
    <mergeCell ref="R76:V76"/>
    <mergeCell ref="W76:X76"/>
    <mergeCell ref="AD65:AE69"/>
    <mergeCell ref="AC64:AC69"/>
    <mergeCell ref="AD64:AE64"/>
    <mergeCell ref="E68:F68"/>
    <mergeCell ref="A71:A76"/>
    <mergeCell ref="B71:C71"/>
    <mergeCell ref="E71:N71"/>
    <mergeCell ref="P71:Y71"/>
    <mergeCell ref="AC71:AC76"/>
    <mergeCell ref="AD71:AE71"/>
    <mergeCell ref="E73:F73"/>
    <mergeCell ref="G73:K73"/>
    <mergeCell ref="L73:M73"/>
    <mergeCell ref="P73:Q73"/>
    <mergeCell ref="E74:F74"/>
    <mergeCell ref="G74:K74"/>
    <mergeCell ref="L74:M74"/>
    <mergeCell ref="P74:Q74"/>
    <mergeCell ref="R74:V74"/>
    <mergeCell ref="W74:X74"/>
    <mergeCell ref="R73:V73"/>
    <mergeCell ref="W73:X73"/>
    <mergeCell ref="R75:V75"/>
    <mergeCell ref="A64:A69"/>
    <mergeCell ref="B64:C64"/>
    <mergeCell ref="E64:N64"/>
    <mergeCell ref="P64:Y64"/>
    <mergeCell ref="G68:K68"/>
    <mergeCell ref="L68:M68"/>
    <mergeCell ref="P68:Q68"/>
    <mergeCell ref="R68:V68"/>
    <mergeCell ref="W68:X68"/>
    <mergeCell ref="E67:F67"/>
    <mergeCell ref="G67:K67"/>
    <mergeCell ref="L67:M67"/>
    <mergeCell ref="L69:M69"/>
    <mergeCell ref="P69:Q69"/>
    <mergeCell ref="R69:V69"/>
    <mergeCell ref="W69:X69"/>
    <mergeCell ref="B65:C69"/>
    <mergeCell ref="E65:F65"/>
    <mergeCell ref="G65:K65"/>
    <mergeCell ref="L65:M65"/>
    <mergeCell ref="P65:Q65"/>
    <mergeCell ref="R65:V65"/>
    <mergeCell ref="W65:X65"/>
    <mergeCell ref="P67:Q67"/>
    <mergeCell ref="R67:V67"/>
    <mergeCell ref="W67:X67"/>
    <mergeCell ref="G66:K66"/>
    <mergeCell ref="L66:M66"/>
    <mergeCell ref="P66:Q66"/>
    <mergeCell ref="R66:V66"/>
    <mergeCell ref="W66:X66"/>
    <mergeCell ref="E69:F69"/>
    <mergeCell ref="D61:J61"/>
    <mergeCell ref="K61:L61"/>
    <mergeCell ref="M61:Q61"/>
    <mergeCell ref="R61:S61"/>
    <mergeCell ref="T61:Y61"/>
    <mergeCell ref="A59:R59"/>
    <mergeCell ref="AI54:AJ54"/>
    <mergeCell ref="A55:K55"/>
    <mergeCell ref="M55:P55"/>
    <mergeCell ref="AI63:AP63"/>
    <mergeCell ref="AK54:AL54"/>
    <mergeCell ref="AO54:AR54"/>
    <mergeCell ref="C54:E54"/>
    <mergeCell ref="G54:H54"/>
    <mergeCell ref="I54:J54"/>
    <mergeCell ref="M54:P54"/>
    <mergeCell ref="Q54:Y55"/>
    <mergeCell ref="AE54:AG54"/>
    <mergeCell ref="AC55:AM55"/>
    <mergeCell ref="AR63:AS63"/>
    <mergeCell ref="G63:N63"/>
    <mergeCell ref="B30:C30"/>
    <mergeCell ref="E30:F30"/>
    <mergeCell ref="G30:M30"/>
    <mergeCell ref="P30:Q30"/>
    <mergeCell ref="R30:X30"/>
    <mergeCell ref="AD30:AE30"/>
    <mergeCell ref="E29:F29"/>
    <mergeCell ref="G29:K29"/>
    <mergeCell ref="L29:M29"/>
    <mergeCell ref="P29:Q29"/>
    <mergeCell ref="R29:V29"/>
    <mergeCell ref="W29:X29"/>
    <mergeCell ref="R27:V27"/>
    <mergeCell ref="W27:X27"/>
    <mergeCell ref="AC27:AC30"/>
    <mergeCell ref="AD27:AE29"/>
    <mergeCell ref="E32:L32"/>
    <mergeCell ref="M32:N32"/>
    <mergeCell ref="P32:W32"/>
    <mergeCell ref="X32:Y32"/>
    <mergeCell ref="A32:C51"/>
    <mergeCell ref="A27:A30"/>
    <mergeCell ref="B27:C29"/>
    <mergeCell ref="S33:Y33"/>
    <mergeCell ref="P36:R36"/>
    <mergeCell ref="S36:Y36"/>
    <mergeCell ref="P39:R39"/>
    <mergeCell ref="S39:Y39"/>
    <mergeCell ref="E43:G43"/>
    <mergeCell ref="H43:N43"/>
    <mergeCell ref="P43:R43"/>
    <mergeCell ref="S43:Y43"/>
    <mergeCell ref="L24:M24"/>
    <mergeCell ref="P24:Q24"/>
    <mergeCell ref="R24:V24"/>
    <mergeCell ref="W24:X24"/>
    <mergeCell ref="AG27:AH27"/>
    <mergeCell ref="AG29:AH29"/>
    <mergeCell ref="AG30:AH30"/>
    <mergeCell ref="E28:F28"/>
    <mergeCell ref="G28:K28"/>
    <mergeCell ref="L28:M28"/>
    <mergeCell ref="R28:V28"/>
    <mergeCell ref="P28:Q28"/>
    <mergeCell ref="W28:X28"/>
    <mergeCell ref="H33:N33"/>
    <mergeCell ref="E33:G33"/>
    <mergeCell ref="AC32:AE51"/>
    <mergeCell ref="E27:F27"/>
    <mergeCell ref="G27:K27"/>
    <mergeCell ref="L27:M27"/>
    <mergeCell ref="P27:Q27"/>
    <mergeCell ref="AG25:AH25"/>
    <mergeCell ref="E25:F25"/>
    <mergeCell ref="G25:K25"/>
    <mergeCell ref="L25:M25"/>
    <mergeCell ref="P25:Q25"/>
    <mergeCell ref="R25:V25"/>
    <mergeCell ref="W25:X25"/>
    <mergeCell ref="E39:G39"/>
    <mergeCell ref="H39:N39"/>
    <mergeCell ref="P33:R33"/>
    <mergeCell ref="E42:L42"/>
    <mergeCell ref="M42:N42"/>
    <mergeCell ref="E23:F23"/>
    <mergeCell ref="G23:K23"/>
    <mergeCell ref="L23:M23"/>
    <mergeCell ref="P23:Q23"/>
    <mergeCell ref="R23:V23"/>
    <mergeCell ref="W23:X23"/>
    <mergeCell ref="AG23:AH23"/>
    <mergeCell ref="R22:V22"/>
    <mergeCell ref="W22:X22"/>
    <mergeCell ref="AG22:AH22"/>
    <mergeCell ref="AI22:AM22"/>
    <mergeCell ref="A20:A25"/>
    <mergeCell ref="B20:C20"/>
    <mergeCell ref="B21:C25"/>
    <mergeCell ref="E21:F21"/>
    <mergeCell ref="G21:K21"/>
    <mergeCell ref="L21:M21"/>
    <mergeCell ref="P21:Q21"/>
    <mergeCell ref="R21:V21"/>
    <mergeCell ref="W21:X21"/>
    <mergeCell ref="AD21:AE25"/>
    <mergeCell ref="AC20:AC25"/>
    <mergeCell ref="AD20:AE20"/>
    <mergeCell ref="E22:F22"/>
    <mergeCell ref="G22:K22"/>
    <mergeCell ref="L22:M22"/>
    <mergeCell ref="P22:Q22"/>
    <mergeCell ref="AG24:AH24"/>
    <mergeCell ref="E20:N20"/>
    <mergeCell ref="P20:Y20"/>
    <mergeCell ref="E24:F24"/>
    <mergeCell ref="G24:K24"/>
    <mergeCell ref="AN22:AO22"/>
    <mergeCell ref="AR22:AS22"/>
    <mergeCell ref="AG21:AH21"/>
    <mergeCell ref="AI24:AM24"/>
    <mergeCell ref="AN24:AO24"/>
    <mergeCell ref="AR24:AS24"/>
    <mergeCell ref="AI23:AM23"/>
    <mergeCell ref="AN23:AO23"/>
    <mergeCell ref="AR23:AS23"/>
    <mergeCell ref="AI15:AM15"/>
    <mergeCell ref="AN15:AO15"/>
    <mergeCell ref="AR15:AS15"/>
    <mergeCell ref="AG14:AH14"/>
    <mergeCell ref="B14:C18"/>
    <mergeCell ref="E14:F14"/>
    <mergeCell ref="G14:K14"/>
    <mergeCell ref="L14:M14"/>
    <mergeCell ref="P14:Q14"/>
    <mergeCell ref="R14:V14"/>
    <mergeCell ref="W14:X14"/>
    <mergeCell ref="AD14:AE18"/>
    <mergeCell ref="E18:F18"/>
    <mergeCell ref="G18:K18"/>
    <mergeCell ref="L18:M18"/>
    <mergeCell ref="P18:Q18"/>
    <mergeCell ref="R18:V18"/>
    <mergeCell ref="W18:X18"/>
    <mergeCell ref="AG18:AH18"/>
    <mergeCell ref="AG17:AH17"/>
    <mergeCell ref="AI17:AM17"/>
    <mergeCell ref="AN17:AO17"/>
    <mergeCell ref="E17:F17"/>
    <mergeCell ref="A13:A18"/>
    <mergeCell ref="B13:C13"/>
    <mergeCell ref="E13:N13"/>
    <mergeCell ref="P13:Y13"/>
    <mergeCell ref="AC13:AC18"/>
    <mergeCell ref="AD13:AE13"/>
    <mergeCell ref="E15:F15"/>
    <mergeCell ref="G15:K15"/>
    <mergeCell ref="L15:M15"/>
    <mergeCell ref="P15:Q15"/>
    <mergeCell ref="AG11:AH11"/>
    <mergeCell ref="E11:F11"/>
    <mergeCell ref="G11:K11"/>
    <mergeCell ref="L11:M11"/>
    <mergeCell ref="P11:Q11"/>
    <mergeCell ref="R11:V11"/>
    <mergeCell ref="W11:X11"/>
    <mergeCell ref="E16:F16"/>
    <mergeCell ref="G16:K16"/>
    <mergeCell ref="L16:M16"/>
    <mergeCell ref="P16:Q16"/>
    <mergeCell ref="R16:V16"/>
    <mergeCell ref="W16:X16"/>
    <mergeCell ref="R15:V15"/>
    <mergeCell ref="W15:X15"/>
    <mergeCell ref="AG15:AH15"/>
    <mergeCell ref="G17:K17"/>
    <mergeCell ref="L17:M17"/>
    <mergeCell ref="P17:Q17"/>
    <mergeCell ref="R17:V17"/>
    <mergeCell ref="W17:X17"/>
    <mergeCell ref="P8:Q8"/>
    <mergeCell ref="R8:V8"/>
    <mergeCell ref="W8:X8"/>
    <mergeCell ref="AG7:AH7"/>
    <mergeCell ref="AI7:AM7"/>
    <mergeCell ref="AN7:AO7"/>
    <mergeCell ref="AR7:AS7"/>
    <mergeCell ref="AT7:AX7"/>
    <mergeCell ref="B7:C11"/>
    <mergeCell ref="E7:F7"/>
    <mergeCell ref="G7:K7"/>
    <mergeCell ref="L7:M7"/>
    <mergeCell ref="P7:Q7"/>
    <mergeCell ref="R7:V7"/>
    <mergeCell ref="W7:X7"/>
    <mergeCell ref="AD7:AE11"/>
    <mergeCell ref="AG10:AH10"/>
    <mergeCell ref="E10:F10"/>
    <mergeCell ref="G10:K10"/>
    <mergeCell ref="L10:M10"/>
    <mergeCell ref="P10:Q10"/>
    <mergeCell ref="R10:V10"/>
    <mergeCell ref="W10:X10"/>
    <mergeCell ref="AG9:AH9"/>
    <mergeCell ref="E9:F9"/>
    <mergeCell ref="G9:K9"/>
    <mergeCell ref="L9:M9"/>
    <mergeCell ref="P9:Q9"/>
    <mergeCell ref="R9:V9"/>
    <mergeCell ref="W9:X9"/>
    <mergeCell ref="AI9:AM9"/>
    <mergeCell ref="AN9:AO9"/>
    <mergeCell ref="AT3:AU3"/>
    <mergeCell ref="A3:C3"/>
    <mergeCell ref="D3:J3"/>
    <mergeCell ref="K3:L3"/>
    <mergeCell ref="M3:Q3"/>
    <mergeCell ref="R3:S3"/>
    <mergeCell ref="T3:Y3"/>
    <mergeCell ref="A1:R1"/>
    <mergeCell ref="AC1:AT1"/>
    <mergeCell ref="AU1:BB1"/>
    <mergeCell ref="AC2:BA2"/>
    <mergeCell ref="AG5:AH5"/>
    <mergeCell ref="A6:A11"/>
    <mergeCell ref="B6:C6"/>
    <mergeCell ref="E6:N6"/>
    <mergeCell ref="P6:Y6"/>
    <mergeCell ref="AC6:AC11"/>
    <mergeCell ref="AD6:AE6"/>
    <mergeCell ref="A5:C5"/>
    <mergeCell ref="E5:F5"/>
    <mergeCell ref="G5:N5"/>
    <mergeCell ref="P5:Q5"/>
    <mergeCell ref="R5:Y5"/>
    <mergeCell ref="AC5:AE5"/>
    <mergeCell ref="AC3:AE3"/>
    <mergeCell ref="AF3:AL3"/>
    <mergeCell ref="AM3:AN3"/>
    <mergeCell ref="AO3:AS3"/>
    <mergeCell ref="AG8:AH8"/>
    <mergeCell ref="E8:F8"/>
    <mergeCell ref="G8:K8"/>
    <mergeCell ref="L8:M8"/>
    <mergeCell ref="E36:G36"/>
    <mergeCell ref="H36:N36"/>
    <mergeCell ref="S162:Y162"/>
    <mergeCell ref="E165:G165"/>
    <mergeCell ref="H165:N165"/>
    <mergeCell ref="P165:R165"/>
    <mergeCell ref="A90:C109"/>
    <mergeCell ref="E91:G91"/>
    <mergeCell ref="H91:N91"/>
    <mergeCell ref="P91:R91"/>
    <mergeCell ref="S91:Y91"/>
    <mergeCell ref="E94:G94"/>
    <mergeCell ref="H94:N94"/>
    <mergeCell ref="P94:R94"/>
    <mergeCell ref="S94:Y94"/>
    <mergeCell ref="E97:G97"/>
    <mergeCell ref="H97:N97"/>
    <mergeCell ref="P97:R97"/>
    <mergeCell ref="S97:Y97"/>
    <mergeCell ref="E101:G101"/>
    <mergeCell ref="H101:N101"/>
    <mergeCell ref="P101:R101"/>
    <mergeCell ref="S101:Y101"/>
    <mergeCell ref="E148:L148"/>
    <mergeCell ref="A53:K53"/>
    <mergeCell ref="L53:P53"/>
    <mergeCell ref="Q53:Y53"/>
    <mergeCell ref="P42:W42"/>
    <mergeCell ref="X42:Y42"/>
    <mergeCell ref="A63:C63"/>
    <mergeCell ref="E63:F63"/>
    <mergeCell ref="A61:C61"/>
    <mergeCell ref="AT123:AX123"/>
    <mergeCell ref="AY123:AZ123"/>
    <mergeCell ref="AI124:AM124"/>
    <mergeCell ref="AN124:AO124"/>
    <mergeCell ref="E152:G152"/>
    <mergeCell ref="H152:N152"/>
    <mergeCell ref="P152:R152"/>
    <mergeCell ref="S152:Y152"/>
    <mergeCell ref="E155:G155"/>
    <mergeCell ref="L124:M124"/>
    <mergeCell ref="P124:Q124"/>
    <mergeCell ref="R124:V124"/>
    <mergeCell ref="B123:C127"/>
    <mergeCell ref="E123:F123"/>
    <mergeCell ref="G123:K123"/>
    <mergeCell ref="L123:M123"/>
    <mergeCell ref="P123:Q123"/>
    <mergeCell ref="R123:V123"/>
    <mergeCell ref="E127:F127"/>
    <mergeCell ref="G127:K127"/>
    <mergeCell ref="L127:M127"/>
    <mergeCell ref="P127:Q127"/>
    <mergeCell ref="L133:M133"/>
    <mergeCell ref="P148:W148"/>
    <mergeCell ref="X148:Y148"/>
    <mergeCell ref="W124:X124"/>
    <mergeCell ref="W123:X123"/>
    <mergeCell ref="G124:K124"/>
    <mergeCell ref="B129:C129"/>
    <mergeCell ref="E129:N129"/>
    <mergeCell ref="B130:C134"/>
    <mergeCell ref="AG123:AH123"/>
    <mergeCell ref="G125:K125"/>
    <mergeCell ref="L125:M125"/>
    <mergeCell ref="P125:Q125"/>
    <mergeCell ref="R125:V125"/>
    <mergeCell ref="W125:X125"/>
    <mergeCell ref="P144:Q144"/>
    <mergeCell ref="W144:X144"/>
    <mergeCell ref="E130:F130"/>
    <mergeCell ref="G130:K130"/>
    <mergeCell ref="L130:M130"/>
    <mergeCell ref="P130:Q130"/>
    <mergeCell ref="R130:V130"/>
    <mergeCell ref="G134:K134"/>
    <mergeCell ref="L134:M134"/>
    <mergeCell ref="P134:Q134"/>
    <mergeCell ref="AG132:AH132"/>
    <mergeCell ref="AG131:AH131"/>
    <mergeCell ref="AG130:AH130"/>
    <mergeCell ref="AG134:AH134"/>
    <mergeCell ref="AG129:AP129"/>
    <mergeCell ref="AG127:AH127"/>
    <mergeCell ref="R127:V127"/>
    <mergeCell ref="A148:C167"/>
    <mergeCell ref="E149:G149"/>
    <mergeCell ref="H149:N149"/>
    <mergeCell ref="AJ152:AP152"/>
    <mergeCell ref="AR152:AT152"/>
    <mergeCell ref="AU152:BA152"/>
    <mergeCell ref="AG155:AI155"/>
    <mergeCell ref="AJ155:AP155"/>
    <mergeCell ref="AR155:AT155"/>
    <mergeCell ref="AU155:BA155"/>
    <mergeCell ref="AG159:AI159"/>
    <mergeCell ref="AJ159:AP159"/>
    <mergeCell ref="AR159:AT159"/>
    <mergeCell ref="AU159:BA159"/>
    <mergeCell ref="AG148:AN148"/>
    <mergeCell ref="AO148:AP148"/>
    <mergeCell ref="AR148:AY148"/>
    <mergeCell ref="AZ148:BA148"/>
    <mergeCell ref="M148:N148"/>
    <mergeCell ref="AG162:AI162"/>
    <mergeCell ref="AJ162:AP162"/>
    <mergeCell ref="AR162:AT162"/>
    <mergeCell ref="AU162:BA162"/>
    <mergeCell ref="E162:G162"/>
    <mergeCell ref="H162:N162"/>
    <mergeCell ref="P162:R162"/>
    <mergeCell ref="AR149:AT149"/>
    <mergeCell ref="AU149:BA149"/>
    <mergeCell ref="AG152:AI152"/>
    <mergeCell ref="E159:G159"/>
    <mergeCell ref="E158:L158"/>
    <mergeCell ref="M158:N158"/>
    <mergeCell ref="AR124:AS124"/>
    <mergeCell ref="AT124:AX124"/>
    <mergeCell ref="H155:N155"/>
    <mergeCell ref="P155:R155"/>
    <mergeCell ref="S155:Y155"/>
    <mergeCell ref="H159:N159"/>
    <mergeCell ref="P159:R159"/>
    <mergeCell ref="S159:Y159"/>
    <mergeCell ref="P149:R149"/>
    <mergeCell ref="S149:Y149"/>
    <mergeCell ref="AG125:AH125"/>
    <mergeCell ref="E46:G46"/>
    <mergeCell ref="H46:N46"/>
    <mergeCell ref="P46:R46"/>
    <mergeCell ref="S46:Y46"/>
    <mergeCell ref="E49:G49"/>
    <mergeCell ref="H49:N49"/>
    <mergeCell ref="P49:R49"/>
    <mergeCell ref="S49:Y49"/>
    <mergeCell ref="AG49:AI49"/>
    <mergeCell ref="AJ49:AP49"/>
    <mergeCell ref="P63:Q63"/>
    <mergeCell ref="R63:Y63"/>
    <mergeCell ref="AC63:AE63"/>
    <mergeCell ref="AC61:AE61"/>
    <mergeCell ref="E66:F66"/>
    <mergeCell ref="E144:F144"/>
    <mergeCell ref="G144:K144"/>
    <mergeCell ref="L144:M144"/>
    <mergeCell ref="R144:V144"/>
    <mergeCell ref="G121:N121"/>
    <mergeCell ref="P121:Q121"/>
    <mergeCell ref="AR46:AT46"/>
    <mergeCell ref="AU46:BA46"/>
    <mergeCell ref="AR49:AT49"/>
    <mergeCell ref="AU49:BA49"/>
    <mergeCell ref="AN66:AO66"/>
    <mergeCell ref="AN69:AO69"/>
    <mergeCell ref="AR165:AT165"/>
    <mergeCell ref="AU165:BA165"/>
    <mergeCell ref="AC90:AE109"/>
    <mergeCell ref="AG91:AI91"/>
    <mergeCell ref="AJ91:AP91"/>
    <mergeCell ref="AR91:AT91"/>
    <mergeCell ref="AU91:BA91"/>
    <mergeCell ref="AG94:AI94"/>
    <mergeCell ref="AJ94:AP94"/>
    <mergeCell ref="AR94:AT94"/>
    <mergeCell ref="AU94:BA94"/>
    <mergeCell ref="AG97:AI97"/>
    <mergeCell ref="AJ97:AP97"/>
    <mergeCell ref="AR97:AT97"/>
    <mergeCell ref="AU97:BA97"/>
    <mergeCell ref="AG101:AI101"/>
    <mergeCell ref="AJ101:AP101"/>
    <mergeCell ref="AR101:AT101"/>
    <mergeCell ref="AU101:BA101"/>
    <mergeCell ref="AG104:AI104"/>
    <mergeCell ref="AJ104:AP104"/>
    <mergeCell ref="AR104:AT104"/>
    <mergeCell ref="AU104:BA104"/>
    <mergeCell ref="AG107:AI107"/>
    <mergeCell ref="AN123:AO123"/>
    <mergeCell ref="AR123:AS123"/>
    <mergeCell ref="A2:Q2"/>
    <mergeCell ref="S2:Z2"/>
    <mergeCell ref="A60:Q60"/>
    <mergeCell ref="A118:Q118"/>
    <mergeCell ref="S60:Z60"/>
    <mergeCell ref="S118:Y118"/>
    <mergeCell ref="AG28:AH28"/>
    <mergeCell ref="AR28:AS28"/>
    <mergeCell ref="AN28:AO28"/>
    <mergeCell ref="AY28:AZ28"/>
    <mergeCell ref="AG86:AH86"/>
    <mergeCell ref="AN86:AO86"/>
    <mergeCell ref="AR86:AS86"/>
    <mergeCell ref="AY86:AZ86"/>
    <mergeCell ref="AG144:AH144"/>
    <mergeCell ref="AN144:AO144"/>
    <mergeCell ref="AR144:AS144"/>
    <mergeCell ref="AY144:AZ144"/>
    <mergeCell ref="AG33:AI33"/>
    <mergeCell ref="AJ33:AP33"/>
    <mergeCell ref="AR33:AT33"/>
    <mergeCell ref="AU33:BA33"/>
    <mergeCell ref="AG36:AI36"/>
    <mergeCell ref="AJ36:AP36"/>
    <mergeCell ref="AR36:AT36"/>
    <mergeCell ref="AU36:BA36"/>
    <mergeCell ref="AG39:AI39"/>
    <mergeCell ref="AJ39:AP39"/>
    <mergeCell ref="AR39:AT39"/>
    <mergeCell ref="AU39:BA39"/>
    <mergeCell ref="AY124:AZ124"/>
    <mergeCell ref="AG121:AH121"/>
  </mergeCells>
  <phoneticPr fontId="3"/>
  <conditionalFormatting sqref="D10">
    <cfRule type="containsText" dxfId="242" priority="392" operator="containsText" text="メニューを">
      <formula>NOT(ISERROR(SEARCH("メニューを",D10)))</formula>
    </cfRule>
  </conditionalFormatting>
  <conditionalFormatting sqref="D14">
    <cfRule type="containsText" dxfId="241" priority="391" operator="containsText" text="メニューを">
      <formula>NOT(ISERROR(SEARCH("メニューを",D14)))</formula>
    </cfRule>
  </conditionalFormatting>
  <conditionalFormatting sqref="D18">
    <cfRule type="containsText" dxfId="240" priority="390" operator="containsText" text="メニューを">
      <formula>NOT(ISERROR(SEARCH("メニューを",D18)))</formula>
    </cfRule>
  </conditionalFormatting>
  <conditionalFormatting sqref="D68">
    <cfRule type="containsText" dxfId="239" priority="375" operator="containsText" text="メニューを">
      <formula>NOT(ISERROR(SEARCH("メニューを",D68)))</formula>
    </cfRule>
  </conditionalFormatting>
  <conditionalFormatting sqref="D72">
    <cfRule type="containsText" dxfId="238" priority="374" operator="containsText" text="メニューを">
      <formula>NOT(ISERROR(SEARCH("メニューを",D72)))</formula>
    </cfRule>
  </conditionalFormatting>
  <conditionalFormatting sqref="D76">
    <cfRule type="containsText" dxfId="237" priority="373" operator="containsText" text="メニューを">
      <formula>NOT(ISERROR(SEARCH("メニューを",D76)))</formula>
    </cfRule>
  </conditionalFormatting>
  <conditionalFormatting sqref="D126">
    <cfRule type="containsText" dxfId="236" priority="367" operator="containsText" text="メニューを">
      <formula>NOT(ISERROR(SEARCH("メニューを",D126)))</formula>
    </cfRule>
  </conditionalFormatting>
  <conditionalFormatting sqref="D130">
    <cfRule type="containsText" dxfId="235" priority="366" operator="containsText" text="メニューを">
      <formula>NOT(ISERROR(SEARCH("メニューを",D130)))</formula>
    </cfRule>
  </conditionalFormatting>
  <conditionalFormatting sqref="D134">
    <cfRule type="containsText" dxfId="234" priority="365" operator="containsText" text="メニューを">
      <formula>NOT(ISERROR(SEARCH("メニューを",D134)))</formula>
    </cfRule>
  </conditionalFormatting>
  <conditionalFormatting sqref="D184">
    <cfRule type="containsText" dxfId="233" priority="58" operator="containsText" text="メニューを">
      <formula>NOT(ISERROR(SEARCH("メニューを",D184)))</formula>
    </cfRule>
  </conditionalFormatting>
  <conditionalFormatting sqref="D188">
    <cfRule type="containsText" dxfId="232" priority="57" operator="containsText" text="メニューを">
      <formula>NOT(ISERROR(SEARCH("メニューを",D188)))</formula>
    </cfRule>
  </conditionalFormatting>
  <conditionalFormatting sqref="D192">
    <cfRule type="containsText" dxfId="231" priority="56" operator="containsText" text="メニューを">
      <formula>NOT(ISERROR(SEARCH("メニューを",D192)))</formula>
    </cfRule>
  </conditionalFormatting>
  <conditionalFormatting sqref="G31 N31 T31:U31">
    <cfRule type="containsText" dxfId="230" priority="385" operator="containsText" text="要確認">
      <formula>NOT(ISERROR(SEARCH("要確認",G31)))</formula>
    </cfRule>
  </conditionalFormatting>
  <conditionalFormatting sqref="G89 N89 T89:U89">
    <cfRule type="containsText" dxfId="229" priority="369" operator="containsText" text="要確認">
      <formula>NOT(ISERROR(SEARCH("要確認",G89)))</formula>
    </cfRule>
  </conditionalFormatting>
  <conditionalFormatting sqref="G147 N147 T147:U147">
    <cfRule type="containsText" dxfId="228" priority="361" operator="containsText" text="要確認">
      <formula>NOT(ISERROR(SEARCH("要確認",G147)))</formula>
    </cfRule>
  </conditionalFormatting>
  <conditionalFormatting sqref="G205 N205 T205:U205">
    <cfRule type="containsText" dxfId="227" priority="52" operator="containsText" text="要確認">
      <formula>NOT(ISERROR(SEARCH("要確認",G205)))</formula>
    </cfRule>
  </conditionalFormatting>
  <conditionalFormatting sqref="G31:I31 N31:O31 T31:V31 O25">
    <cfRule type="containsText" dxfId="226" priority="386" operator="containsText" text="OK">
      <formula>NOT(ISERROR(SEARCH("OK",G25)))</formula>
    </cfRule>
  </conditionalFormatting>
  <conditionalFormatting sqref="G89:I89 N89:O89 T89:V89 O83">
    <cfRule type="containsText" dxfId="225" priority="370" operator="containsText" text="OK">
      <formula>NOT(ISERROR(SEARCH("OK",G83)))</formula>
    </cfRule>
  </conditionalFormatting>
  <conditionalFormatting sqref="G147:I147 N147:O147 T147:V147 O141">
    <cfRule type="containsText" dxfId="224" priority="362" operator="containsText" text="OK">
      <formula>NOT(ISERROR(SEARCH("OK",G141)))</formula>
    </cfRule>
  </conditionalFormatting>
  <conditionalFormatting sqref="G205:I205 N205:O205 T205:V205 O199">
    <cfRule type="containsText" dxfId="223" priority="53" operator="containsText" text="OK">
      <formula>NOT(ISERROR(SEARCH("OK",G199)))</formula>
    </cfRule>
  </conditionalFormatting>
  <conditionalFormatting sqref="G52:K52 O52:R52">
    <cfRule type="containsText" dxfId="222" priority="389" operator="containsText" text="分ける">
      <formula>NOT(ISERROR(SEARCH("分ける",G52)))</formula>
    </cfRule>
  </conditionalFormatting>
  <conditionalFormatting sqref="G110:K110 O110:R110">
    <cfRule type="containsText" dxfId="221" priority="259" operator="containsText" text="分ける">
      <formula>NOT(ISERROR(SEARCH("分ける",G110)))</formula>
    </cfRule>
  </conditionalFormatting>
  <conditionalFormatting sqref="G168:K168 O168:R168">
    <cfRule type="containsText" dxfId="220" priority="254" operator="containsText" text="分ける">
      <formula>NOT(ISERROR(SEARCH("分ける",G168)))</formula>
    </cfRule>
  </conditionalFormatting>
  <conditionalFormatting sqref="G226:K226 O226:R226">
    <cfRule type="containsText" dxfId="219" priority="51" operator="containsText" text="分ける">
      <formula>NOT(ISERROR(SEARCH("分ける",G226)))</formula>
    </cfRule>
  </conditionalFormatting>
  <conditionalFormatting sqref="H33">
    <cfRule type="containsText" dxfId="218" priority="210" operator="containsText" text="分ける">
      <formula>NOT(ISERROR(SEARCH("分ける",H33)))</formula>
    </cfRule>
  </conditionalFormatting>
  <conditionalFormatting sqref="H39">
    <cfRule type="containsText" dxfId="217" priority="198" operator="containsText" text="分ける">
      <formula>NOT(ISERROR(SEARCH("分ける",H39)))</formula>
    </cfRule>
  </conditionalFormatting>
  <conditionalFormatting sqref="H43">
    <cfRule type="containsText" dxfId="216" priority="193" operator="containsText" text="分ける">
      <formula>NOT(ISERROR(SEARCH("分ける",H43)))</formula>
    </cfRule>
  </conditionalFormatting>
  <conditionalFormatting sqref="H49">
    <cfRule type="containsText" dxfId="215" priority="188" operator="containsText" text="分ける">
      <formula>NOT(ISERROR(SEARCH("分ける",H49)))</formula>
    </cfRule>
  </conditionalFormatting>
  <conditionalFormatting sqref="H91">
    <cfRule type="containsText" dxfId="214" priority="163" operator="containsText" text="分ける">
      <formula>NOT(ISERROR(SEARCH("分ける",H91)))</formula>
    </cfRule>
  </conditionalFormatting>
  <conditionalFormatting sqref="H97">
    <cfRule type="containsText" dxfId="213" priority="158" operator="containsText" text="分ける">
      <formula>NOT(ISERROR(SEARCH("分ける",H97)))</formula>
    </cfRule>
  </conditionalFormatting>
  <conditionalFormatting sqref="H101">
    <cfRule type="containsText" dxfId="212" priority="153" operator="containsText" text="分ける">
      <formula>NOT(ISERROR(SEARCH("分ける",H101)))</formula>
    </cfRule>
  </conditionalFormatting>
  <conditionalFormatting sqref="H107">
    <cfRule type="containsText" dxfId="211" priority="148" operator="containsText" text="分ける">
      <formula>NOT(ISERROR(SEARCH("分ける",H107)))</formula>
    </cfRule>
  </conditionalFormatting>
  <conditionalFormatting sqref="H149">
    <cfRule type="containsText" dxfId="210" priority="143" operator="containsText" text="分ける">
      <formula>NOT(ISERROR(SEARCH("分ける",H149)))</formula>
    </cfRule>
  </conditionalFormatting>
  <conditionalFormatting sqref="H155">
    <cfRule type="containsText" dxfId="209" priority="138" operator="containsText" text="分ける">
      <formula>NOT(ISERROR(SEARCH("分ける",H155)))</formula>
    </cfRule>
  </conditionalFormatting>
  <conditionalFormatting sqref="H159">
    <cfRule type="containsText" dxfId="208" priority="133" operator="containsText" text="分ける">
      <formula>NOT(ISERROR(SEARCH("分ける",H159)))</formula>
    </cfRule>
  </conditionalFormatting>
  <conditionalFormatting sqref="H165">
    <cfRule type="containsText" dxfId="207" priority="128" operator="containsText" text="分ける">
      <formula>NOT(ISERROR(SEARCH("分ける",H165)))</formula>
    </cfRule>
  </conditionalFormatting>
  <conditionalFormatting sqref="H207">
    <cfRule type="containsText" dxfId="206" priority="42" operator="containsText" text="分ける">
      <formula>NOT(ISERROR(SEARCH("分ける",H207)))</formula>
    </cfRule>
  </conditionalFormatting>
  <conditionalFormatting sqref="H213">
    <cfRule type="containsText" dxfId="205" priority="37" operator="containsText" text="分ける">
      <formula>NOT(ISERROR(SEARCH("分ける",H213)))</formula>
    </cfRule>
  </conditionalFormatting>
  <conditionalFormatting sqref="H217">
    <cfRule type="containsText" dxfId="204" priority="32" operator="containsText" text="分ける">
      <formula>NOT(ISERROR(SEARCH("分ける",H217)))</formula>
    </cfRule>
  </conditionalFormatting>
  <conditionalFormatting sqref="H223">
    <cfRule type="containsText" dxfId="203" priority="27" operator="containsText" text="分ける">
      <formula>NOT(ISERROR(SEARCH("分ける",H223)))</formula>
    </cfRule>
  </conditionalFormatting>
  <conditionalFormatting sqref="O10">
    <cfRule type="containsText" dxfId="202" priority="393" operator="containsText" text="メニューを">
      <formula>NOT(ISERROR(SEARCH("メニューを",O10)))</formula>
    </cfRule>
  </conditionalFormatting>
  <conditionalFormatting sqref="O14">
    <cfRule type="containsText" dxfId="201" priority="388" operator="containsText" text="メニューを">
      <formula>NOT(ISERROR(SEARCH("メニューを",O14)))</formula>
    </cfRule>
  </conditionalFormatting>
  <conditionalFormatting sqref="O18">
    <cfRule type="containsText" dxfId="200" priority="387" operator="containsText" text="メニューを">
      <formula>NOT(ISERROR(SEARCH("メニューを",O18)))</formula>
    </cfRule>
  </conditionalFormatting>
  <conditionalFormatting sqref="O32 O33:P33 O37">
    <cfRule type="containsText" dxfId="199" priority="207" operator="containsText" text="分ける">
      <formula>NOT(ISERROR(SEARCH("分ける",O32)))</formula>
    </cfRule>
  </conditionalFormatting>
  <conditionalFormatting sqref="O36">
    <cfRule type="containsText" dxfId="198" priority="209" operator="containsText" text="OK">
      <formula>NOT(ISERROR(SEARCH("OK",O36)))</formula>
    </cfRule>
  </conditionalFormatting>
  <conditionalFormatting sqref="O40">
    <cfRule type="containsText" dxfId="197" priority="208" operator="containsText" text="OK">
      <formula>NOT(ISERROR(SEARCH("OK",O40)))</formula>
    </cfRule>
  </conditionalFormatting>
  <conditionalFormatting sqref="O41:O42 O43:P43 O47 O51">
    <cfRule type="containsText" dxfId="196" priority="190" operator="containsText" text="分ける">
      <formula>NOT(ISERROR(SEARCH("分ける",O41)))</formula>
    </cfRule>
  </conditionalFormatting>
  <conditionalFormatting sqref="O46">
    <cfRule type="containsText" dxfId="195" priority="192" operator="containsText" text="OK">
      <formula>NOT(ISERROR(SEARCH("OK",O46)))</formula>
    </cfRule>
  </conditionalFormatting>
  <conditionalFormatting sqref="O50">
    <cfRule type="containsText" dxfId="194" priority="191" operator="containsText" text="OK">
      <formula>NOT(ISERROR(SEARCH("OK",O50)))</formula>
    </cfRule>
  </conditionalFormatting>
  <conditionalFormatting sqref="O68">
    <cfRule type="containsText" dxfId="193" priority="376" operator="containsText" text="メニューを">
      <formula>NOT(ISERROR(SEARCH("メニューを",O68)))</formula>
    </cfRule>
  </conditionalFormatting>
  <conditionalFormatting sqref="O72">
    <cfRule type="containsText" dxfId="192" priority="372" operator="containsText" text="メニューを">
      <formula>NOT(ISERROR(SEARCH("メニューを",O72)))</formula>
    </cfRule>
  </conditionalFormatting>
  <conditionalFormatting sqref="O76">
    <cfRule type="containsText" dxfId="191" priority="371" operator="containsText" text="メニューを">
      <formula>NOT(ISERROR(SEARCH("メニューを",O76)))</formula>
    </cfRule>
  </conditionalFormatting>
  <conditionalFormatting sqref="O90 O91:P91 O95">
    <cfRule type="containsText" dxfId="190" priority="160" operator="containsText" text="分ける">
      <formula>NOT(ISERROR(SEARCH("分ける",O90)))</formula>
    </cfRule>
  </conditionalFormatting>
  <conditionalFormatting sqref="O94">
    <cfRule type="containsText" dxfId="189" priority="162" operator="containsText" text="OK">
      <formula>NOT(ISERROR(SEARCH("OK",O94)))</formula>
    </cfRule>
  </conditionalFormatting>
  <conditionalFormatting sqref="O98">
    <cfRule type="containsText" dxfId="188" priority="161" operator="containsText" text="OK">
      <formula>NOT(ISERROR(SEARCH("OK",O98)))</formula>
    </cfRule>
  </conditionalFormatting>
  <conditionalFormatting sqref="O99:O100 O101:P101 O105 O109">
    <cfRule type="containsText" dxfId="187" priority="150" operator="containsText" text="分ける">
      <formula>NOT(ISERROR(SEARCH("分ける",O99)))</formula>
    </cfRule>
  </conditionalFormatting>
  <conditionalFormatting sqref="O104">
    <cfRule type="containsText" dxfId="186" priority="152" operator="containsText" text="OK">
      <formula>NOT(ISERROR(SEARCH("OK",O104)))</formula>
    </cfRule>
  </conditionalFormatting>
  <conditionalFormatting sqref="O108">
    <cfRule type="containsText" dxfId="185" priority="151" operator="containsText" text="OK">
      <formula>NOT(ISERROR(SEARCH("OK",O108)))</formula>
    </cfRule>
  </conditionalFormatting>
  <conditionalFormatting sqref="O126">
    <cfRule type="containsText" dxfId="184" priority="368" operator="containsText" text="メニューを">
      <formula>NOT(ISERROR(SEARCH("メニューを",O126)))</formula>
    </cfRule>
  </conditionalFormatting>
  <conditionalFormatting sqref="O130">
    <cfRule type="containsText" dxfId="183" priority="364" operator="containsText" text="メニューを">
      <formula>NOT(ISERROR(SEARCH("メニューを",O130)))</formula>
    </cfRule>
  </conditionalFormatting>
  <conditionalFormatting sqref="O134">
    <cfRule type="containsText" dxfId="182" priority="363" operator="containsText" text="メニューを">
      <formula>NOT(ISERROR(SEARCH("メニューを",O134)))</formula>
    </cfRule>
  </conditionalFormatting>
  <conditionalFormatting sqref="O148 O149:P149 O153">
    <cfRule type="containsText" dxfId="181" priority="140" operator="containsText" text="分ける">
      <formula>NOT(ISERROR(SEARCH("分ける",O148)))</formula>
    </cfRule>
  </conditionalFormatting>
  <conditionalFormatting sqref="O152">
    <cfRule type="containsText" dxfId="180" priority="142" operator="containsText" text="OK">
      <formula>NOT(ISERROR(SEARCH("OK",O152)))</formula>
    </cfRule>
  </conditionalFormatting>
  <conditionalFormatting sqref="O156">
    <cfRule type="containsText" dxfId="179" priority="141" operator="containsText" text="OK">
      <formula>NOT(ISERROR(SEARCH("OK",O156)))</formula>
    </cfRule>
  </conditionalFormatting>
  <conditionalFormatting sqref="O157:O158 O159:P159 O163 O167">
    <cfRule type="containsText" dxfId="178" priority="130" operator="containsText" text="分ける">
      <formula>NOT(ISERROR(SEARCH("分ける",O157)))</formula>
    </cfRule>
  </conditionalFormatting>
  <conditionalFormatting sqref="O162">
    <cfRule type="containsText" dxfId="177" priority="132" operator="containsText" text="OK">
      <formula>NOT(ISERROR(SEARCH("OK",O162)))</formula>
    </cfRule>
  </conditionalFormatting>
  <conditionalFormatting sqref="O166">
    <cfRule type="containsText" dxfId="176" priority="131" operator="containsText" text="OK">
      <formula>NOT(ISERROR(SEARCH("OK",O166)))</formula>
    </cfRule>
  </conditionalFormatting>
  <conditionalFormatting sqref="O184">
    <cfRule type="containsText" dxfId="175" priority="59" operator="containsText" text="メニューを">
      <formula>NOT(ISERROR(SEARCH("メニューを",O184)))</formula>
    </cfRule>
  </conditionalFormatting>
  <conditionalFormatting sqref="O188">
    <cfRule type="containsText" dxfId="174" priority="55" operator="containsText" text="メニューを">
      <formula>NOT(ISERROR(SEARCH("メニューを",O188)))</formula>
    </cfRule>
  </conditionalFormatting>
  <conditionalFormatting sqref="O192">
    <cfRule type="containsText" dxfId="173" priority="54" operator="containsText" text="メニューを">
      <formula>NOT(ISERROR(SEARCH("メニューを",O192)))</formula>
    </cfRule>
  </conditionalFormatting>
  <conditionalFormatting sqref="O206 O207:P207 O211">
    <cfRule type="containsText" dxfId="172" priority="39" operator="containsText" text="分ける">
      <formula>NOT(ISERROR(SEARCH("分ける",O206)))</formula>
    </cfRule>
  </conditionalFormatting>
  <conditionalFormatting sqref="O210">
    <cfRule type="containsText" dxfId="171" priority="41" operator="containsText" text="OK">
      <formula>NOT(ISERROR(SEARCH("OK",O210)))</formula>
    </cfRule>
  </conditionalFormatting>
  <conditionalFormatting sqref="O214">
    <cfRule type="containsText" dxfId="170" priority="40" operator="containsText" text="OK">
      <formula>NOT(ISERROR(SEARCH("OK",O214)))</formula>
    </cfRule>
  </conditionalFormatting>
  <conditionalFormatting sqref="O215:O216 O217:P217 O221 O225">
    <cfRule type="containsText" dxfId="169" priority="29" operator="containsText" text="分ける">
      <formula>NOT(ISERROR(SEARCH("分ける",O215)))</formula>
    </cfRule>
  </conditionalFormatting>
  <conditionalFormatting sqref="O220">
    <cfRule type="containsText" dxfId="168" priority="31" operator="containsText" text="OK">
      <formula>NOT(ISERROR(SEARCH("OK",O220)))</formula>
    </cfRule>
  </conditionalFormatting>
  <conditionalFormatting sqref="O224">
    <cfRule type="containsText" dxfId="167" priority="30" operator="containsText" text="OK">
      <formula>NOT(ISERROR(SEARCH("OK",O224)))</formula>
    </cfRule>
  </conditionalFormatting>
  <conditionalFormatting sqref="P36">
    <cfRule type="containsText" dxfId="166" priority="197" operator="containsText" text="分ける">
      <formula>NOT(ISERROR(SEARCH("分ける",P36)))</formula>
    </cfRule>
  </conditionalFormatting>
  <conditionalFormatting sqref="P39">
    <cfRule type="containsText" dxfId="165" priority="195" operator="containsText" text="分ける">
      <formula>NOT(ISERROR(SEARCH("分ける",P39)))</formula>
    </cfRule>
  </conditionalFormatting>
  <conditionalFormatting sqref="P46">
    <cfRule type="containsText" dxfId="164" priority="187" operator="containsText" text="分ける">
      <formula>NOT(ISERROR(SEARCH("分ける",P46)))</formula>
    </cfRule>
  </conditionalFormatting>
  <conditionalFormatting sqref="P49">
    <cfRule type="containsText" dxfId="163" priority="185" operator="containsText" text="分ける">
      <formula>NOT(ISERROR(SEARCH("分ける",P49)))</formula>
    </cfRule>
  </conditionalFormatting>
  <conditionalFormatting sqref="P94">
    <cfRule type="containsText" dxfId="162" priority="157" operator="containsText" text="分ける">
      <formula>NOT(ISERROR(SEARCH("分ける",P94)))</formula>
    </cfRule>
  </conditionalFormatting>
  <conditionalFormatting sqref="P97">
    <cfRule type="containsText" dxfId="161" priority="155" operator="containsText" text="分ける">
      <formula>NOT(ISERROR(SEARCH("分ける",P97)))</formula>
    </cfRule>
  </conditionalFormatting>
  <conditionalFormatting sqref="P104">
    <cfRule type="containsText" dxfId="160" priority="147" operator="containsText" text="分ける">
      <formula>NOT(ISERROR(SEARCH("分ける",P104)))</formula>
    </cfRule>
  </conditionalFormatting>
  <conditionalFormatting sqref="P107">
    <cfRule type="containsText" dxfId="159" priority="145" operator="containsText" text="分ける">
      <formula>NOT(ISERROR(SEARCH("分ける",P107)))</formula>
    </cfRule>
  </conditionalFormatting>
  <conditionalFormatting sqref="P152">
    <cfRule type="containsText" dxfId="158" priority="137" operator="containsText" text="分ける">
      <formula>NOT(ISERROR(SEARCH("分ける",P152)))</formula>
    </cfRule>
  </conditionalFormatting>
  <conditionalFormatting sqref="P155">
    <cfRule type="containsText" dxfId="157" priority="135" operator="containsText" text="分ける">
      <formula>NOT(ISERROR(SEARCH("分ける",P155)))</formula>
    </cfRule>
  </conditionalFormatting>
  <conditionalFormatting sqref="P162">
    <cfRule type="containsText" dxfId="156" priority="127" operator="containsText" text="分ける">
      <formula>NOT(ISERROR(SEARCH("分ける",P162)))</formula>
    </cfRule>
  </conditionalFormatting>
  <conditionalFormatting sqref="P165">
    <cfRule type="containsText" dxfId="155" priority="125" operator="containsText" text="分ける">
      <formula>NOT(ISERROR(SEARCH("分ける",P165)))</formula>
    </cfRule>
  </conditionalFormatting>
  <conditionalFormatting sqref="P210">
    <cfRule type="containsText" dxfId="154" priority="36" operator="containsText" text="分ける">
      <formula>NOT(ISERROR(SEARCH("分ける",P210)))</formula>
    </cfRule>
  </conditionalFormatting>
  <conditionalFormatting sqref="P213">
    <cfRule type="containsText" dxfId="153" priority="34" operator="containsText" text="分ける">
      <formula>NOT(ISERROR(SEARCH("分ける",P213)))</formula>
    </cfRule>
  </conditionalFormatting>
  <conditionalFormatting sqref="P220">
    <cfRule type="containsText" dxfId="152" priority="26" operator="containsText" text="分ける">
      <formula>NOT(ISERROR(SEARCH("分ける",P220)))</formula>
    </cfRule>
  </conditionalFormatting>
  <conditionalFormatting sqref="P223">
    <cfRule type="containsText" dxfId="151" priority="24" operator="containsText" text="分ける">
      <formula>NOT(ISERROR(SEARCH("分ける",P223)))</formula>
    </cfRule>
  </conditionalFormatting>
  <conditionalFormatting sqref="S33 H36">
    <cfRule type="containsText" dxfId="150" priority="204" operator="containsText" text="分ける">
      <formula>NOT(ISERROR(SEARCH("分ける",H33)))</formula>
    </cfRule>
  </conditionalFormatting>
  <conditionalFormatting sqref="S36">
    <cfRule type="containsText" dxfId="149" priority="196" operator="containsText" text="分ける">
      <formula>NOT(ISERROR(SEARCH("分ける",S36)))</formula>
    </cfRule>
  </conditionalFormatting>
  <conditionalFormatting sqref="S39">
    <cfRule type="containsText" dxfId="148" priority="194" operator="containsText" text="分ける">
      <formula>NOT(ISERROR(SEARCH("分ける",S39)))</formula>
    </cfRule>
  </conditionalFormatting>
  <conditionalFormatting sqref="S43 H46">
    <cfRule type="containsText" dxfId="147" priority="189" operator="containsText" text="分ける">
      <formula>NOT(ISERROR(SEARCH("分ける",H43)))</formula>
    </cfRule>
  </conditionalFormatting>
  <conditionalFormatting sqref="S46">
    <cfRule type="containsText" dxfId="146" priority="186" operator="containsText" text="分ける">
      <formula>NOT(ISERROR(SEARCH("分ける",S46)))</formula>
    </cfRule>
  </conditionalFormatting>
  <conditionalFormatting sqref="S49">
    <cfRule type="containsText" dxfId="145" priority="184" operator="containsText" text="分ける">
      <formula>NOT(ISERROR(SEARCH("分ける",S49)))</formula>
    </cfRule>
  </conditionalFormatting>
  <conditionalFormatting sqref="S91 H94">
    <cfRule type="containsText" dxfId="144" priority="159" operator="containsText" text="分ける">
      <formula>NOT(ISERROR(SEARCH("分ける",H91)))</formula>
    </cfRule>
  </conditionalFormatting>
  <conditionalFormatting sqref="S94">
    <cfRule type="containsText" dxfId="143" priority="156" operator="containsText" text="分ける">
      <formula>NOT(ISERROR(SEARCH("分ける",S94)))</formula>
    </cfRule>
  </conditionalFormatting>
  <conditionalFormatting sqref="S97">
    <cfRule type="containsText" dxfId="142" priority="154" operator="containsText" text="分ける">
      <formula>NOT(ISERROR(SEARCH("分ける",S97)))</formula>
    </cfRule>
  </conditionalFormatting>
  <conditionalFormatting sqref="S101 H104">
    <cfRule type="containsText" dxfId="141" priority="149" operator="containsText" text="分ける">
      <formula>NOT(ISERROR(SEARCH("分ける",H101)))</formula>
    </cfRule>
  </conditionalFormatting>
  <conditionalFormatting sqref="S104">
    <cfRule type="containsText" dxfId="140" priority="146" operator="containsText" text="分ける">
      <formula>NOT(ISERROR(SEARCH("分ける",S104)))</formula>
    </cfRule>
  </conditionalFormatting>
  <conditionalFormatting sqref="S107">
    <cfRule type="containsText" dxfId="139" priority="144" operator="containsText" text="分ける">
      <formula>NOT(ISERROR(SEARCH("分ける",S107)))</formula>
    </cfRule>
  </conditionalFormatting>
  <conditionalFormatting sqref="S149 H152">
    <cfRule type="containsText" dxfId="138" priority="139" operator="containsText" text="分ける">
      <formula>NOT(ISERROR(SEARCH("分ける",H149)))</formula>
    </cfRule>
  </conditionalFormatting>
  <conditionalFormatting sqref="S152">
    <cfRule type="containsText" dxfId="137" priority="136" operator="containsText" text="分ける">
      <formula>NOT(ISERROR(SEARCH("分ける",S152)))</formula>
    </cfRule>
  </conditionalFormatting>
  <conditionalFormatting sqref="S155">
    <cfRule type="containsText" dxfId="136" priority="134" operator="containsText" text="分ける">
      <formula>NOT(ISERROR(SEARCH("分ける",S155)))</formula>
    </cfRule>
  </conditionalFormatting>
  <conditionalFormatting sqref="S159 H162">
    <cfRule type="containsText" dxfId="135" priority="129" operator="containsText" text="分ける">
      <formula>NOT(ISERROR(SEARCH("分ける",H159)))</formula>
    </cfRule>
  </conditionalFormatting>
  <conditionalFormatting sqref="S162">
    <cfRule type="containsText" dxfId="134" priority="126" operator="containsText" text="分ける">
      <formula>NOT(ISERROR(SEARCH("分ける",S162)))</formula>
    </cfRule>
  </conditionalFormatting>
  <conditionalFormatting sqref="S165">
    <cfRule type="containsText" dxfId="133" priority="124" operator="containsText" text="分ける">
      <formula>NOT(ISERROR(SEARCH("分ける",S165)))</formula>
    </cfRule>
  </conditionalFormatting>
  <conditionalFormatting sqref="S207 H210">
    <cfRule type="containsText" dxfId="132" priority="38" operator="containsText" text="分ける">
      <formula>NOT(ISERROR(SEARCH("分ける",H207)))</formula>
    </cfRule>
  </conditionalFormatting>
  <conditionalFormatting sqref="S210">
    <cfRule type="containsText" dxfId="131" priority="35" operator="containsText" text="分ける">
      <formula>NOT(ISERROR(SEARCH("分ける",S210)))</formula>
    </cfRule>
  </conditionalFormatting>
  <conditionalFormatting sqref="S213">
    <cfRule type="containsText" dxfId="130" priority="33" operator="containsText" text="分ける">
      <formula>NOT(ISERROR(SEARCH("分ける",S213)))</formula>
    </cfRule>
  </conditionalFormatting>
  <conditionalFormatting sqref="S217 H220">
    <cfRule type="containsText" dxfId="129" priority="28" operator="containsText" text="分ける">
      <formula>NOT(ISERROR(SEARCH("分ける",H217)))</formula>
    </cfRule>
  </conditionalFormatting>
  <conditionalFormatting sqref="S220">
    <cfRule type="containsText" dxfId="128" priority="25" operator="containsText" text="分ける">
      <formula>NOT(ISERROR(SEARCH("分ける",S220)))</formula>
    </cfRule>
  </conditionalFormatting>
  <conditionalFormatting sqref="S223">
    <cfRule type="containsText" dxfId="127" priority="23" operator="containsText" text="分ける">
      <formula>NOT(ISERROR(SEARCH("分ける",S223)))</formula>
    </cfRule>
  </conditionalFormatting>
  <conditionalFormatting sqref="AA6">
    <cfRule type="containsText" dxfId="126" priority="394" operator="containsText" text="OK">
      <formula>NOT(ISERROR(SEARCH("OK",#REF!)))</formula>
    </cfRule>
  </conditionalFormatting>
  <conditionalFormatting sqref="AA15">
    <cfRule type="containsText" dxfId="125" priority="381" operator="containsText" text="メニューを">
      <formula>NOT(ISERROR(SEARCH("メニューを",#REF!)))</formula>
    </cfRule>
  </conditionalFormatting>
  <conditionalFormatting sqref="AA17">
    <cfRule type="containsText" dxfId="124" priority="380" operator="containsText" text="わける">
      <formula>NOT(ISERROR(SEARCH("わける",#REF!)))</formula>
    </cfRule>
  </conditionalFormatting>
  <conditionalFormatting sqref="AA19">
    <cfRule type="containsText" dxfId="123" priority="395" operator="containsText" text="わける">
      <formula>NOT(ISERROR(SEARCH("わける",#REF!)))</formula>
    </cfRule>
  </conditionalFormatting>
  <conditionalFormatting sqref="AA35">
    <cfRule type="containsText" dxfId="122" priority="206" operator="containsText" text="メニューを">
      <formula>NOT(ISERROR(SEARCH("メニューを",#REF!)))</formula>
    </cfRule>
  </conditionalFormatting>
  <conditionalFormatting sqref="AA40">
    <cfRule type="containsText" dxfId="121" priority="205" operator="containsText" text="OK">
      <formula>NOT(ISERROR(SEARCH("OK",#REF!)))</formula>
    </cfRule>
  </conditionalFormatting>
  <conditionalFormatting sqref="AA45">
    <cfRule type="containsText" dxfId="120" priority="379" operator="containsText" text="メニューを">
      <formula>NOT(ISERROR(SEARCH("メニューを",#REF!)))</formula>
    </cfRule>
  </conditionalFormatting>
  <conditionalFormatting sqref="AA50">
    <cfRule type="containsText" dxfId="119" priority="378" operator="containsText" text="OK">
      <formula>NOT(ISERROR(SEARCH("OK",#REF!)))</formula>
    </cfRule>
  </conditionalFormatting>
  <conditionalFormatting sqref="AF10">
    <cfRule type="containsText" dxfId="118" priority="248" operator="containsText" text="メニューを">
      <formula>NOT(ISERROR(SEARCH("メニューを",AF10)))</formula>
    </cfRule>
  </conditionalFormatting>
  <conditionalFormatting sqref="AF14">
    <cfRule type="containsText" dxfId="117" priority="247" operator="containsText" text="メニューを">
      <formula>NOT(ISERROR(SEARCH("メニューを",AF14)))</formula>
    </cfRule>
  </conditionalFormatting>
  <conditionalFormatting sqref="AF18">
    <cfRule type="containsText" dxfId="116" priority="246" operator="containsText" text="メニューを">
      <formula>NOT(ISERROR(SEARCH("メニューを",AF18)))</formula>
    </cfRule>
  </conditionalFormatting>
  <conditionalFormatting sqref="AF68">
    <cfRule type="containsText" dxfId="115" priority="235" operator="containsText" text="メニューを">
      <formula>NOT(ISERROR(SEARCH("メニューを",AF68)))</formula>
    </cfRule>
  </conditionalFormatting>
  <conditionalFormatting sqref="AF72">
    <cfRule type="containsText" dxfId="114" priority="234" operator="containsText" text="メニューを">
      <formula>NOT(ISERROR(SEARCH("メニューを",AF72)))</formula>
    </cfRule>
  </conditionalFormatting>
  <conditionalFormatting sqref="AF76">
    <cfRule type="containsText" dxfId="113" priority="233" operator="containsText" text="メニューを">
      <formula>NOT(ISERROR(SEARCH("メニューを",AF76)))</formula>
    </cfRule>
  </conditionalFormatting>
  <conditionalFormatting sqref="AF126">
    <cfRule type="containsText" dxfId="112" priority="227" operator="containsText" text="メニューを">
      <formula>NOT(ISERROR(SEARCH("メニューを",AF126)))</formula>
    </cfRule>
  </conditionalFormatting>
  <conditionalFormatting sqref="AF130">
    <cfRule type="containsText" dxfId="111" priority="226" operator="containsText" text="メニューを">
      <formula>NOT(ISERROR(SEARCH("メニューを",AF130)))</formula>
    </cfRule>
  </conditionalFormatting>
  <conditionalFormatting sqref="AF134">
    <cfRule type="containsText" dxfId="110" priority="225" operator="containsText" text="メニューを">
      <formula>NOT(ISERROR(SEARCH("メニューを",AF134)))</formula>
    </cfRule>
  </conditionalFormatting>
  <conditionalFormatting sqref="AF184">
    <cfRule type="containsText" dxfId="109" priority="49" operator="containsText" text="メニューを">
      <formula>NOT(ISERROR(SEARCH("メニューを",AF184)))</formula>
    </cfRule>
  </conditionalFormatting>
  <conditionalFormatting sqref="AF188">
    <cfRule type="containsText" dxfId="108" priority="48" operator="containsText" text="メニューを">
      <formula>NOT(ISERROR(SEARCH("メニューを",AF188)))</formula>
    </cfRule>
  </conditionalFormatting>
  <conditionalFormatting sqref="AF192">
    <cfRule type="containsText" dxfId="107" priority="47" operator="containsText" text="メニューを">
      <formula>NOT(ISERROR(SEARCH("メニューを",AF192)))</formula>
    </cfRule>
  </conditionalFormatting>
  <conditionalFormatting sqref="AI31 AP31 AV31:AW31">
    <cfRule type="containsText" dxfId="106" priority="241" operator="containsText" text="要確認">
      <formula>NOT(ISERROR(SEARCH("要確認",AI31)))</formula>
    </cfRule>
  </conditionalFormatting>
  <conditionalFormatting sqref="AI89 AP89 AV89:AW89">
    <cfRule type="containsText" dxfId="105" priority="229" operator="containsText" text="要確認">
      <formula>NOT(ISERROR(SEARCH("要確認",AI89)))</formula>
    </cfRule>
  </conditionalFormatting>
  <conditionalFormatting sqref="AI147 AP147 AV147:AW147">
    <cfRule type="containsText" dxfId="104" priority="221" operator="containsText" text="要確認">
      <formula>NOT(ISERROR(SEARCH("要確認",AI147)))</formula>
    </cfRule>
  </conditionalFormatting>
  <conditionalFormatting sqref="AI205 AP205 AV205:AW205">
    <cfRule type="containsText" dxfId="103" priority="44" operator="containsText" text="要確認">
      <formula>NOT(ISERROR(SEARCH("要確認",AI205)))</formula>
    </cfRule>
  </conditionalFormatting>
  <conditionalFormatting sqref="AI31:AK31 AP31:AQ31 AV31:AX31">
    <cfRule type="containsText" dxfId="102" priority="242" operator="containsText" text="OK">
      <formula>NOT(ISERROR(SEARCH("OK",AI31)))</formula>
    </cfRule>
  </conditionalFormatting>
  <conditionalFormatting sqref="AI89:AK89 AP89:AQ89 AV89:AX89 AQ83">
    <cfRule type="containsText" dxfId="101" priority="230" operator="containsText" text="OK">
      <formula>NOT(ISERROR(SEARCH("OK",AI83)))</formula>
    </cfRule>
  </conditionalFormatting>
  <conditionalFormatting sqref="AI147:AK147 AP147:AQ147 AV147:AX147">
    <cfRule type="containsText" dxfId="100" priority="222" operator="containsText" text="OK">
      <formula>NOT(ISERROR(SEARCH("OK",AI147)))</formula>
    </cfRule>
  </conditionalFormatting>
  <conditionalFormatting sqref="AI205:AK205 AP205:AQ205 AV205:AX205">
    <cfRule type="containsText" dxfId="99" priority="45" operator="containsText" text="OK">
      <formula>NOT(ISERROR(SEARCH("OK",AI205)))</formula>
    </cfRule>
  </conditionalFormatting>
  <conditionalFormatting sqref="AI52:AM52 AQ52:AT52">
    <cfRule type="containsText" dxfId="98" priority="245" operator="containsText" text="分ける">
      <formula>NOT(ISERROR(SEARCH("分ける",AI52)))</formula>
    </cfRule>
  </conditionalFormatting>
  <conditionalFormatting sqref="AI110:AM110 AQ110:AT110">
    <cfRule type="containsText" dxfId="97" priority="220" operator="containsText" text="分ける">
      <formula>NOT(ISERROR(SEARCH("分ける",AI110)))</formula>
    </cfRule>
  </conditionalFormatting>
  <conditionalFormatting sqref="AI168:AM168 AQ168:AT168">
    <cfRule type="containsText" dxfId="96" priority="215" operator="containsText" text="分ける">
      <formula>NOT(ISERROR(SEARCH("分ける",AI168)))</formula>
    </cfRule>
  </conditionalFormatting>
  <conditionalFormatting sqref="AI226:AM226 AQ226:AT226">
    <cfRule type="containsText" dxfId="95" priority="43" operator="containsText" text="分ける">
      <formula>NOT(ISERROR(SEARCH("分ける",AI226)))</formula>
    </cfRule>
  </conditionalFormatting>
  <conditionalFormatting sqref="AJ33">
    <cfRule type="containsText" dxfId="94" priority="81" operator="containsText" text="分ける">
      <formula>NOT(ISERROR(SEARCH("分ける",AJ33)))</formula>
    </cfRule>
  </conditionalFormatting>
  <conditionalFormatting sqref="AJ39">
    <cfRule type="containsText" dxfId="93" priority="76" operator="containsText" text="分ける">
      <formula>NOT(ISERROR(SEARCH("分ける",AJ39)))</formula>
    </cfRule>
  </conditionalFormatting>
  <conditionalFormatting sqref="AJ43">
    <cfRule type="containsText" dxfId="92" priority="71" operator="containsText" text="分ける">
      <formula>NOT(ISERROR(SEARCH("分ける",AJ43)))</formula>
    </cfRule>
  </conditionalFormatting>
  <conditionalFormatting sqref="AJ49">
    <cfRule type="containsText" dxfId="91" priority="66" operator="containsText" text="分ける">
      <formula>NOT(ISERROR(SEARCH("分ける",AJ49)))</formula>
    </cfRule>
  </conditionalFormatting>
  <conditionalFormatting sqref="AJ91">
    <cfRule type="containsText" dxfId="90" priority="103" operator="containsText" text="分ける">
      <formula>NOT(ISERROR(SEARCH("分ける",AJ91)))</formula>
    </cfRule>
  </conditionalFormatting>
  <conditionalFormatting sqref="AJ97">
    <cfRule type="containsText" dxfId="89" priority="98" operator="containsText" text="分ける">
      <formula>NOT(ISERROR(SEARCH("分ける",AJ97)))</formula>
    </cfRule>
  </conditionalFormatting>
  <conditionalFormatting sqref="AJ101">
    <cfRule type="containsText" dxfId="88" priority="93" operator="containsText" text="分ける">
      <formula>NOT(ISERROR(SEARCH("分ける",AJ101)))</formula>
    </cfRule>
  </conditionalFormatting>
  <conditionalFormatting sqref="AJ107">
    <cfRule type="containsText" dxfId="87" priority="88" operator="containsText" text="分ける">
      <formula>NOT(ISERROR(SEARCH("分ける",AJ107)))</formula>
    </cfRule>
  </conditionalFormatting>
  <conditionalFormatting sqref="AJ149">
    <cfRule type="containsText" dxfId="86" priority="123" operator="containsText" text="分ける">
      <formula>NOT(ISERROR(SEARCH("分ける",AJ149)))</formula>
    </cfRule>
  </conditionalFormatting>
  <conditionalFormatting sqref="AJ155">
    <cfRule type="containsText" dxfId="85" priority="118" operator="containsText" text="分ける">
      <formula>NOT(ISERROR(SEARCH("分ける",AJ155)))</formula>
    </cfRule>
  </conditionalFormatting>
  <conditionalFormatting sqref="AJ159">
    <cfRule type="containsText" dxfId="84" priority="113" operator="containsText" text="分ける">
      <formula>NOT(ISERROR(SEARCH("分ける",AJ159)))</formula>
    </cfRule>
  </conditionalFormatting>
  <conditionalFormatting sqref="AJ165">
    <cfRule type="containsText" dxfId="83" priority="108" operator="containsText" text="分ける">
      <formula>NOT(ISERROR(SEARCH("分ける",AJ165)))</formula>
    </cfRule>
  </conditionalFormatting>
  <conditionalFormatting sqref="AJ207">
    <cfRule type="containsText" dxfId="82" priority="22" operator="containsText" text="分ける">
      <formula>NOT(ISERROR(SEARCH("分ける",AJ207)))</formula>
    </cfRule>
  </conditionalFormatting>
  <conditionalFormatting sqref="AJ213">
    <cfRule type="containsText" dxfId="81" priority="17" operator="containsText" text="分ける">
      <formula>NOT(ISERROR(SEARCH("分ける",AJ213)))</formula>
    </cfRule>
  </conditionalFormatting>
  <conditionalFormatting sqref="AJ217">
    <cfRule type="containsText" dxfId="80" priority="12" operator="containsText" text="分ける">
      <formula>NOT(ISERROR(SEARCH("分ける",AJ217)))</formula>
    </cfRule>
  </conditionalFormatting>
  <conditionalFormatting sqref="AJ223">
    <cfRule type="containsText" dxfId="79" priority="7" operator="containsText" text="分ける">
      <formula>NOT(ISERROR(SEARCH("分ける",AJ223)))</formula>
    </cfRule>
  </conditionalFormatting>
  <conditionalFormatting sqref="AQ10">
    <cfRule type="containsText" dxfId="78" priority="249" operator="containsText" text="メニューを">
      <formula>NOT(ISERROR(SEARCH("メニューを",AQ10)))</formula>
    </cfRule>
  </conditionalFormatting>
  <conditionalFormatting sqref="AQ14">
    <cfRule type="containsText" dxfId="77" priority="244" operator="containsText" text="メニューを">
      <formula>NOT(ISERROR(SEARCH("メニューを",AQ14)))</formula>
    </cfRule>
  </conditionalFormatting>
  <conditionalFormatting sqref="AQ18">
    <cfRule type="containsText" dxfId="76" priority="83" operator="containsText" text="メニューを">
      <formula>NOT(ISERROR(SEARCH("メニューを",AQ18)))</formula>
    </cfRule>
  </conditionalFormatting>
  <conditionalFormatting sqref="AQ25">
    <cfRule type="containsText" dxfId="75" priority="82" operator="containsText" text="メニューを">
      <formula>NOT(ISERROR(SEARCH("メニューを",AQ25)))</formula>
    </cfRule>
  </conditionalFormatting>
  <conditionalFormatting sqref="AQ32 AQ33:AR33 AQ37">
    <cfRule type="containsText" dxfId="74" priority="78" operator="containsText" text="分ける">
      <formula>NOT(ISERROR(SEARCH("分ける",AQ32)))</formula>
    </cfRule>
  </conditionalFormatting>
  <conditionalFormatting sqref="AQ36">
    <cfRule type="containsText" dxfId="73" priority="80" operator="containsText" text="OK">
      <formula>NOT(ISERROR(SEARCH("OK",AQ36)))</formula>
    </cfRule>
  </conditionalFormatting>
  <conditionalFormatting sqref="AQ40">
    <cfRule type="containsText" dxfId="72" priority="79" operator="containsText" text="OK">
      <formula>NOT(ISERROR(SEARCH("OK",AQ40)))</formula>
    </cfRule>
  </conditionalFormatting>
  <conditionalFormatting sqref="AQ41:AQ42 AQ43:AR43 AQ47 AQ51">
    <cfRule type="containsText" dxfId="71" priority="68" operator="containsText" text="分ける">
      <formula>NOT(ISERROR(SEARCH("分ける",AQ41)))</formula>
    </cfRule>
  </conditionalFormatting>
  <conditionalFormatting sqref="AQ46">
    <cfRule type="containsText" dxfId="70" priority="70" operator="containsText" text="OK">
      <formula>NOT(ISERROR(SEARCH("OK",AQ46)))</formula>
    </cfRule>
  </conditionalFormatting>
  <conditionalFormatting sqref="AQ50">
    <cfRule type="containsText" dxfId="69" priority="69" operator="containsText" text="OK">
      <formula>NOT(ISERROR(SEARCH("OK",AQ50)))</formula>
    </cfRule>
  </conditionalFormatting>
  <conditionalFormatting sqref="AQ68">
    <cfRule type="containsText" dxfId="68" priority="236" operator="containsText" text="メニューを">
      <formula>NOT(ISERROR(SEARCH("メニューを",AQ68)))</formula>
    </cfRule>
  </conditionalFormatting>
  <conditionalFormatting sqref="AQ72">
    <cfRule type="containsText" dxfId="67" priority="232" operator="containsText" text="メニューを">
      <formula>NOT(ISERROR(SEARCH("メニューを",AQ72)))</formula>
    </cfRule>
  </conditionalFormatting>
  <conditionalFormatting sqref="AQ76">
    <cfRule type="containsText" dxfId="66" priority="231" operator="containsText" text="メニューを">
      <formula>NOT(ISERROR(SEARCH("メニューを",AQ76)))</formula>
    </cfRule>
  </conditionalFormatting>
  <conditionalFormatting sqref="AQ90 AQ91:AR91 AQ95">
    <cfRule type="containsText" dxfId="65" priority="100" operator="containsText" text="分ける">
      <formula>NOT(ISERROR(SEARCH("分ける",AQ90)))</formula>
    </cfRule>
  </conditionalFormatting>
  <conditionalFormatting sqref="AQ94">
    <cfRule type="containsText" dxfId="64" priority="102" operator="containsText" text="OK">
      <formula>NOT(ISERROR(SEARCH("OK",AQ94)))</formula>
    </cfRule>
  </conditionalFormatting>
  <conditionalFormatting sqref="AQ98">
    <cfRule type="containsText" dxfId="63" priority="101" operator="containsText" text="OK">
      <formula>NOT(ISERROR(SEARCH("OK",AQ98)))</formula>
    </cfRule>
  </conditionalFormatting>
  <conditionalFormatting sqref="AQ99:AQ100 AQ101:AR101 AQ105 AQ109">
    <cfRule type="containsText" dxfId="62" priority="90" operator="containsText" text="分ける">
      <formula>NOT(ISERROR(SEARCH("分ける",AQ99)))</formula>
    </cfRule>
  </conditionalFormatting>
  <conditionalFormatting sqref="AQ104">
    <cfRule type="containsText" dxfId="61" priority="92" operator="containsText" text="OK">
      <formula>NOT(ISERROR(SEARCH("OK",AQ104)))</formula>
    </cfRule>
  </conditionalFormatting>
  <conditionalFormatting sqref="AQ108">
    <cfRule type="containsText" dxfId="60" priority="91" operator="containsText" text="OK">
      <formula>NOT(ISERROR(SEARCH("OK",AQ108)))</formula>
    </cfRule>
  </conditionalFormatting>
  <conditionalFormatting sqref="AQ126">
    <cfRule type="containsText" dxfId="59" priority="228" operator="containsText" text="メニューを">
      <formula>NOT(ISERROR(SEARCH("メニューを",AQ126)))</formula>
    </cfRule>
  </conditionalFormatting>
  <conditionalFormatting sqref="AQ130">
    <cfRule type="containsText" dxfId="58" priority="224" operator="containsText" text="メニューを">
      <formula>NOT(ISERROR(SEARCH("メニューを",AQ130)))</formula>
    </cfRule>
  </conditionalFormatting>
  <conditionalFormatting sqref="AQ134">
    <cfRule type="containsText" dxfId="57" priority="61" operator="containsText" text="メニューを">
      <formula>NOT(ISERROR(SEARCH("メニューを",AQ134)))</formula>
    </cfRule>
  </conditionalFormatting>
  <conditionalFormatting sqref="AQ141">
    <cfRule type="containsText" dxfId="56" priority="60" operator="containsText" text="OK">
      <formula>NOT(ISERROR(SEARCH("OK",AQ141)))</formula>
    </cfRule>
  </conditionalFormatting>
  <conditionalFormatting sqref="AQ148 AQ149:AR149 AQ153">
    <cfRule type="containsText" dxfId="55" priority="120" operator="containsText" text="分ける">
      <formula>NOT(ISERROR(SEARCH("分ける",AQ148)))</formula>
    </cfRule>
  </conditionalFormatting>
  <conditionalFormatting sqref="AQ152">
    <cfRule type="containsText" dxfId="54" priority="122" operator="containsText" text="OK">
      <formula>NOT(ISERROR(SEARCH("OK",AQ152)))</formula>
    </cfRule>
  </conditionalFormatting>
  <conditionalFormatting sqref="AQ156">
    <cfRule type="containsText" dxfId="53" priority="121" operator="containsText" text="OK">
      <formula>NOT(ISERROR(SEARCH("OK",AQ156)))</formula>
    </cfRule>
  </conditionalFormatting>
  <conditionalFormatting sqref="AQ157:AQ158 AQ159:AR159 AQ163 AQ167">
    <cfRule type="containsText" dxfId="52" priority="110" operator="containsText" text="分ける">
      <formula>NOT(ISERROR(SEARCH("分ける",AQ157)))</formula>
    </cfRule>
  </conditionalFormatting>
  <conditionalFormatting sqref="AQ162">
    <cfRule type="containsText" dxfId="51" priority="112" operator="containsText" text="OK">
      <formula>NOT(ISERROR(SEARCH("OK",AQ162)))</formula>
    </cfRule>
  </conditionalFormatting>
  <conditionalFormatting sqref="AQ166">
    <cfRule type="containsText" dxfId="50" priority="111" operator="containsText" text="OK">
      <formula>NOT(ISERROR(SEARCH("OK",AQ166)))</formula>
    </cfRule>
  </conditionalFormatting>
  <conditionalFormatting sqref="AQ184">
    <cfRule type="containsText" dxfId="49" priority="50" operator="containsText" text="メニューを">
      <formula>NOT(ISERROR(SEARCH("メニューを",AQ184)))</formula>
    </cfRule>
  </conditionalFormatting>
  <conditionalFormatting sqref="AQ188">
    <cfRule type="containsText" dxfId="48" priority="46" operator="containsText" text="メニューを">
      <formula>NOT(ISERROR(SEARCH("メニューを",AQ188)))</formula>
    </cfRule>
  </conditionalFormatting>
  <conditionalFormatting sqref="AQ192">
    <cfRule type="containsText" dxfId="47" priority="2" operator="containsText" text="メニューを">
      <formula>NOT(ISERROR(SEARCH("メニューを",AQ192)))</formula>
    </cfRule>
  </conditionalFormatting>
  <conditionalFormatting sqref="AQ199">
    <cfRule type="containsText" dxfId="46" priority="1" operator="containsText" text="OK">
      <formula>NOT(ISERROR(SEARCH("OK",AQ199)))</formula>
    </cfRule>
  </conditionalFormatting>
  <conditionalFormatting sqref="AQ206 AQ207:AR207 AQ211">
    <cfRule type="containsText" dxfId="45" priority="19" operator="containsText" text="分ける">
      <formula>NOT(ISERROR(SEARCH("分ける",AQ206)))</formula>
    </cfRule>
  </conditionalFormatting>
  <conditionalFormatting sqref="AQ210">
    <cfRule type="containsText" dxfId="44" priority="21" operator="containsText" text="OK">
      <formula>NOT(ISERROR(SEARCH("OK",AQ210)))</formula>
    </cfRule>
  </conditionalFormatting>
  <conditionalFormatting sqref="AQ214">
    <cfRule type="containsText" dxfId="43" priority="20" operator="containsText" text="OK">
      <formula>NOT(ISERROR(SEARCH("OK",AQ214)))</formula>
    </cfRule>
  </conditionalFormatting>
  <conditionalFormatting sqref="AQ215:AQ216 AQ217:AR217 AQ221 AQ225">
    <cfRule type="containsText" dxfId="42" priority="9" operator="containsText" text="分ける">
      <formula>NOT(ISERROR(SEARCH("分ける",AQ215)))</formula>
    </cfRule>
  </conditionalFormatting>
  <conditionalFormatting sqref="AQ220">
    <cfRule type="containsText" dxfId="41" priority="11" operator="containsText" text="OK">
      <formula>NOT(ISERROR(SEARCH("OK",AQ220)))</formula>
    </cfRule>
  </conditionalFormatting>
  <conditionalFormatting sqref="AQ224">
    <cfRule type="containsText" dxfId="40" priority="10" operator="containsText" text="OK">
      <formula>NOT(ISERROR(SEARCH("OK",AQ224)))</formula>
    </cfRule>
  </conditionalFormatting>
  <conditionalFormatting sqref="AR36">
    <cfRule type="containsText" dxfId="39" priority="75" operator="containsText" text="分ける">
      <formula>NOT(ISERROR(SEARCH("分ける",AR36)))</formula>
    </cfRule>
  </conditionalFormatting>
  <conditionalFormatting sqref="AR39">
    <cfRule type="containsText" dxfId="38" priority="73" operator="containsText" text="分ける">
      <formula>NOT(ISERROR(SEARCH("分ける",AR39)))</formula>
    </cfRule>
  </conditionalFormatting>
  <conditionalFormatting sqref="AR46">
    <cfRule type="containsText" dxfId="37" priority="65" operator="containsText" text="分ける">
      <formula>NOT(ISERROR(SEARCH("分ける",AR46)))</formula>
    </cfRule>
  </conditionalFormatting>
  <conditionalFormatting sqref="AR49">
    <cfRule type="containsText" dxfId="36" priority="63" operator="containsText" text="分ける">
      <formula>NOT(ISERROR(SEARCH("分ける",AR49)))</formula>
    </cfRule>
  </conditionalFormatting>
  <conditionalFormatting sqref="AR94">
    <cfRule type="containsText" dxfId="35" priority="97" operator="containsText" text="分ける">
      <formula>NOT(ISERROR(SEARCH("分ける",AR94)))</formula>
    </cfRule>
  </conditionalFormatting>
  <conditionalFormatting sqref="AR97">
    <cfRule type="containsText" dxfId="34" priority="95" operator="containsText" text="分ける">
      <formula>NOT(ISERROR(SEARCH("分ける",AR97)))</formula>
    </cfRule>
  </conditionalFormatting>
  <conditionalFormatting sqref="AR104">
    <cfRule type="containsText" dxfId="33" priority="87" operator="containsText" text="分ける">
      <formula>NOT(ISERROR(SEARCH("分ける",AR104)))</formula>
    </cfRule>
  </conditionalFormatting>
  <conditionalFormatting sqref="AR107">
    <cfRule type="containsText" dxfId="32" priority="85" operator="containsText" text="分ける">
      <formula>NOT(ISERROR(SEARCH("分ける",AR107)))</formula>
    </cfRule>
  </conditionalFormatting>
  <conditionalFormatting sqref="AR152">
    <cfRule type="containsText" dxfId="31" priority="117" operator="containsText" text="分ける">
      <formula>NOT(ISERROR(SEARCH("分ける",AR152)))</formula>
    </cfRule>
  </conditionalFormatting>
  <conditionalFormatting sqref="AR155">
    <cfRule type="containsText" dxfId="30" priority="115" operator="containsText" text="分ける">
      <formula>NOT(ISERROR(SEARCH("分ける",AR155)))</formula>
    </cfRule>
  </conditionalFormatting>
  <conditionalFormatting sqref="AR162">
    <cfRule type="containsText" dxfId="29" priority="107" operator="containsText" text="分ける">
      <formula>NOT(ISERROR(SEARCH("分ける",AR162)))</formula>
    </cfRule>
  </conditionalFormatting>
  <conditionalFormatting sqref="AR165">
    <cfRule type="containsText" dxfId="28" priority="105" operator="containsText" text="分ける">
      <formula>NOT(ISERROR(SEARCH("分ける",AR165)))</formula>
    </cfRule>
  </conditionalFormatting>
  <conditionalFormatting sqref="AR210">
    <cfRule type="containsText" dxfId="27" priority="16" operator="containsText" text="分ける">
      <formula>NOT(ISERROR(SEARCH("分ける",AR210)))</formula>
    </cfRule>
  </conditionalFormatting>
  <conditionalFormatting sqref="AR213">
    <cfRule type="containsText" dxfId="26" priority="14" operator="containsText" text="分ける">
      <formula>NOT(ISERROR(SEARCH("分ける",AR213)))</formula>
    </cfRule>
  </conditionalFormatting>
  <conditionalFormatting sqref="AR220">
    <cfRule type="containsText" dxfId="25" priority="6" operator="containsText" text="分ける">
      <formula>NOT(ISERROR(SEARCH("分ける",AR220)))</formula>
    </cfRule>
  </conditionalFormatting>
  <conditionalFormatting sqref="AR223">
    <cfRule type="containsText" dxfId="24" priority="4" operator="containsText" text="分ける">
      <formula>NOT(ISERROR(SEARCH("分ける",AR223)))</formula>
    </cfRule>
  </conditionalFormatting>
  <conditionalFormatting sqref="AU33 AJ36">
    <cfRule type="containsText" dxfId="23" priority="77" operator="containsText" text="分ける">
      <formula>NOT(ISERROR(SEARCH("分ける",AJ33)))</formula>
    </cfRule>
  </conditionalFormatting>
  <conditionalFormatting sqref="AU36">
    <cfRule type="containsText" dxfId="22" priority="74" operator="containsText" text="分ける">
      <formula>NOT(ISERROR(SEARCH("分ける",AU36)))</formula>
    </cfRule>
  </conditionalFormatting>
  <conditionalFormatting sqref="AU39">
    <cfRule type="containsText" dxfId="21" priority="72" operator="containsText" text="分ける">
      <formula>NOT(ISERROR(SEARCH("分ける",AU39)))</formula>
    </cfRule>
  </conditionalFormatting>
  <conditionalFormatting sqref="AU43 AJ46">
    <cfRule type="containsText" dxfId="20" priority="67" operator="containsText" text="分ける">
      <formula>NOT(ISERROR(SEARCH("分ける",AJ43)))</formula>
    </cfRule>
  </conditionalFormatting>
  <conditionalFormatting sqref="AU46">
    <cfRule type="containsText" dxfId="19" priority="64" operator="containsText" text="分ける">
      <formula>NOT(ISERROR(SEARCH("分ける",AU46)))</formula>
    </cfRule>
  </conditionalFormatting>
  <conditionalFormatting sqref="AU49">
    <cfRule type="containsText" dxfId="18" priority="62" operator="containsText" text="分ける">
      <formula>NOT(ISERROR(SEARCH("分ける",AU49)))</formula>
    </cfRule>
  </conditionalFormatting>
  <conditionalFormatting sqref="AU91 AJ94">
    <cfRule type="containsText" dxfId="17" priority="99" operator="containsText" text="分ける">
      <formula>NOT(ISERROR(SEARCH("分ける",AJ91)))</formula>
    </cfRule>
  </conditionalFormatting>
  <conditionalFormatting sqref="AU94">
    <cfRule type="containsText" dxfId="16" priority="96" operator="containsText" text="分ける">
      <formula>NOT(ISERROR(SEARCH("分ける",AU94)))</formula>
    </cfRule>
  </conditionalFormatting>
  <conditionalFormatting sqref="AU97">
    <cfRule type="containsText" dxfId="15" priority="94" operator="containsText" text="分ける">
      <formula>NOT(ISERROR(SEARCH("分ける",AU97)))</formula>
    </cfRule>
  </conditionalFormatting>
  <conditionalFormatting sqref="AU101 AJ104">
    <cfRule type="containsText" dxfId="14" priority="89" operator="containsText" text="分ける">
      <formula>NOT(ISERROR(SEARCH("分ける",AJ101)))</formula>
    </cfRule>
  </conditionalFormatting>
  <conditionalFormatting sqref="AU104">
    <cfRule type="containsText" dxfId="13" priority="86" operator="containsText" text="分ける">
      <formula>NOT(ISERROR(SEARCH("分ける",AU104)))</formula>
    </cfRule>
  </conditionalFormatting>
  <conditionalFormatting sqref="AU107">
    <cfRule type="containsText" dxfId="12" priority="84" operator="containsText" text="分ける">
      <formula>NOT(ISERROR(SEARCH("分ける",AU107)))</formula>
    </cfRule>
  </conditionalFormatting>
  <conditionalFormatting sqref="AU149 AJ152">
    <cfRule type="containsText" dxfId="11" priority="119" operator="containsText" text="分ける">
      <formula>NOT(ISERROR(SEARCH("分ける",AJ149)))</formula>
    </cfRule>
  </conditionalFormatting>
  <conditionalFormatting sqref="AU152">
    <cfRule type="containsText" dxfId="10" priority="116" operator="containsText" text="分ける">
      <formula>NOT(ISERROR(SEARCH("分ける",AU152)))</formula>
    </cfRule>
  </conditionalFormatting>
  <conditionalFormatting sqref="AU155">
    <cfRule type="containsText" dxfId="9" priority="114" operator="containsText" text="分ける">
      <formula>NOT(ISERROR(SEARCH("分ける",AU155)))</formula>
    </cfRule>
  </conditionalFormatting>
  <conditionalFormatting sqref="AU159 AJ162">
    <cfRule type="containsText" dxfId="8" priority="109" operator="containsText" text="分ける">
      <formula>NOT(ISERROR(SEARCH("分ける",AJ159)))</formula>
    </cfRule>
  </conditionalFormatting>
  <conditionalFormatting sqref="AU162">
    <cfRule type="containsText" dxfId="7" priority="106" operator="containsText" text="分ける">
      <formula>NOT(ISERROR(SEARCH("分ける",AU162)))</formula>
    </cfRule>
  </conditionalFormatting>
  <conditionalFormatting sqref="AU165">
    <cfRule type="containsText" dxfId="6" priority="104" operator="containsText" text="分ける">
      <formula>NOT(ISERROR(SEARCH("分ける",AU165)))</formula>
    </cfRule>
  </conditionalFormatting>
  <conditionalFormatting sqref="AU207 AJ210">
    <cfRule type="containsText" dxfId="5" priority="18" operator="containsText" text="分ける">
      <formula>NOT(ISERROR(SEARCH("分ける",AJ207)))</formula>
    </cfRule>
  </conditionalFormatting>
  <conditionalFormatting sqref="AU210">
    <cfRule type="containsText" dxfId="4" priority="15" operator="containsText" text="分ける">
      <formula>NOT(ISERROR(SEARCH("分ける",AU210)))</formula>
    </cfRule>
  </conditionalFormatting>
  <conditionalFormatting sqref="AU213">
    <cfRule type="containsText" dxfId="3" priority="13" operator="containsText" text="分ける">
      <formula>NOT(ISERROR(SEARCH("分ける",AU213)))</formula>
    </cfRule>
  </conditionalFormatting>
  <conditionalFormatting sqref="AU217 AJ220">
    <cfRule type="containsText" dxfId="2" priority="8" operator="containsText" text="分ける">
      <formula>NOT(ISERROR(SEARCH("分ける",AJ217)))</formula>
    </cfRule>
  </conditionalFormatting>
  <conditionalFormatting sqref="AU220">
    <cfRule type="containsText" dxfId="1" priority="5" operator="containsText" text="分ける">
      <formula>NOT(ISERROR(SEARCH("分ける",AU220)))</formula>
    </cfRule>
  </conditionalFormatting>
  <conditionalFormatting sqref="AU223">
    <cfRule type="containsText" dxfId="0" priority="3" operator="containsText" text="分ける">
      <formula>NOT(ISERROR(SEARCH("分ける",AU223)))</formula>
    </cfRule>
  </conditionalFormatting>
  <dataValidations count="35">
    <dataValidation type="list" allowBlank="1" showInputMessage="1" showErrorMessage="1" sqref="AU159:BA159 AU162:BA162 AU165:BA165 AU101:BA101 AU104:BA104 AU107:BA107 S43:Y43 S46:Y46 S49:Y49 S101:Y101 S104:Y104 S107:Y107 S159:Y159 S162:Y162 S165:Y165 AU43:BA43 AU46:BA46 AU49:BA49 AU217:BA217 AU220:BA220 AU223:BA223 S217:Y217 S220:Y220 S223:Y223" xr:uid="{00000000-0002-0000-0300-000000000000}">
      <formula1>INDIRECT($X$42)</formula1>
    </dataValidation>
    <dataValidation type="list" allowBlank="1" showInputMessage="1" showErrorMessage="1" sqref="H43:N43 H46:N46 H49:N49 H101:N101 H104:N104 H107:N107 H159:N159 H162:N162 H165:N165 AJ159:AP159 AJ162:AP162 AJ165:AP165 AJ101:AP101 AJ104:AP104 AJ107:AP107 AJ43:AP43 AJ46:AP46 AJ49:AP49 H217:N217 H220:N220 H223:N223 AJ217:AP217 AJ220:AP220 AJ223:AP223" xr:uid="{00000000-0002-0000-0300-000001000000}">
      <formula1>INDIRECT($M$42)</formula1>
    </dataValidation>
    <dataValidation type="list" allowBlank="1" showInputMessage="1" showErrorMessage="1" sqref="AO90:AP90 AZ90:BA90 M90:N90 X90:Y90 M100:N100 X100:Y100 AO100:AP100 AZ100:BA100 AO148:AP148 AZ148:BA148 M148:N148 X148:Y148 M32:N32 X32:Y32 M42:N42 X42:Y42 M158:N158 X158:Y158 AO158:AP158 AZ158:BA158 AO32:AP32 AZ32:BA32 AO42:AP42 AZ42:BA42 AO206:AP206 AZ206:BA206 M206:N206 X206:Y206 M216:N216 X216:Y216 AO216:AP216 AZ216:BA216" xr:uid="{00000000-0002-0000-0300-000002000000}">
      <formula1>班分け</formula1>
    </dataValidation>
    <dataValidation type="list" allowBlank="1" showInputMessage="1" showErrorMessage="1" promptTitle="食形態の選択" prompt="複数の「食形態」は選択できません。" sqref="P13:Y13 AR13:BA13" xr:uid="{00000000-0002-0000-0300-000003000000}">
      <formula1>昼食</formula1>
    </dataValidation>
    <dataValidation type="list" allowBlank="1" showInputMessage="1" showErrorMessage="1" promptTitle="食形態を選択" prompt="複数の「食形態」は選択できません。" sqref="P136:Y136 E20:N20 P20:Y20 E78:N78 P78:Y78 E136:N136 AR136:BA136 AG20:AP20 AR20:BA20 AG78:AP78 AR78:BA78 AG136:AP136 P194:Y194 E194:N194 AR194:BA194 AG194:AP194" xr:uid="{00000000-0002-0000-0300-000004000000}">
      <formula1>夕食</formula1>
    </dataValidation>
    <dataValidation type="list" allowBlank="1" showInputMessage="1" showErrorMessage="1" sqref="R137:V139 AT137:AX139 R195:V197 AT195:AX197" xr:uid="{00000000-0002-0000-0300-000005000000}">
      <formula1>INDIRECT($P$136)</formula1>
    </dataValidation>
    <dataValidation type="list" allowBlank="1" showInputMessage="1" showErrorMessage="1" sqref="G137:K139 AI137:AM139 G195:K197 AI195:AM197" xr:uid="{00000000-0002-0000-0300-000006000000}">
      <formula1>INDIRECT($E$136)</formula1>
    </dataValidation>
    <dataValidation type="list" allowBlank="1" showInputMessage="1" showErrorMessage="1" sqref="R79:V81 AT79:AX81" xr:uid="{00000000-0002-0000-0300-000007000000}">
      <formula1>INDIRECT($P$78)</formula1>
    </dataValidation>
    <dataValidation type="list" allowBlank="1" showInputMessage="1" showErrorMessage="1" sqref="G79:K81 AI79:AM81" xr:uid="{00000000-0002-0000-0300-000008000000}">
      <formula1>INDIRECT($E$78)</formula1>
    </dataValidation>
    <dataValidation type="list" allowBlank="1" showInputMessage="1" showErrorMessage="1" sqref="R21:V23 AT21:AX23" xr:uid="{00000000-0002-0000-0300-000009000000}">
      <formula1>INDIRECT($P$20)</formula1>
    </dataValidation>
    <dataValidation type="list" allowBlank="1" showInputMessage="1" showErrorMessage="1" sqref="G21:K23" xr:uid="{00000000-0002-0000-0300-00000A000000}">
      <formula1>INDIRECT($E$20)</formula1>
    </dataValidation>
    <dataValidation type="list" allowBlank="1" showInputMessage="1" showErrorMessage="1" sqref="R130:V132 AT130:AX132 R188:V190 AT188:AX190" xr:uid="{00000000-0002-0000-0300-00000B000000}">
      <formula1>INDIRECT($P$129)</formula1>
    </dataValidation>
    <dataValidation type="list" allowBlank="1" showInputMessage="1" showErrorMessage="1" sqref="G130:K132 AI130:AM132 G188:K190 AI188:AM190" xr:uid="{00000000-0002-0000-0300-00000C000000}">
      <formula1>INDIRECT($E$129)</formula1>
    </dataValidation>
    <dataValidation type="list" allowBlank="1" showInputMessage="1" showErrorMessage="1" sqref="R14:V16" xr:uid="{00000000-0002-0000-0300-00000D000000}">
      <formula1>INDIRECT($P$13)</formula1>
    </dataValidation>
    <dataValidation type="list" allowBlank="1" showInputMessage="1" showErrorMessage="1" sqref="G14:K16" xr:uid="{00000000-0002-0000-0300-00000E000000}">
      <formula1>INDIRECT($E$13)</formula1>
    </dataValidation>
    <dataValidation type="list" allowBlank="1" showInputMessage="1" showErrorMessage="1" sqref="R72:V74 AT72:AX74" xr:uid="{00000000-0002-0000-0300-00000F000000}">
      <formula1>INDIRECT($P$71)</formula1>
    </dataValidation>
    <dataValidation type="list" allowBlank="1" showInputMessage="1" showErrorMessage="1" sqref="G72:K74 AI72:AM74" xr:uid="{00000000-0002-0000-0300-000010000000}">
      <formula1>INDIRECT($E$71)</formula1>
    </dataValidation>
    <dataValidation type="list" allowBlank="1" showInputMessage="1" showErrorMessage="1" promptTitle="食形態を選択" prompt="複数の「食形態」は選択できません。" sqref="P129:Y129 E13:N13 E71:N71 P71:Y71 E129:N129 AR129:BA129 AG13:AP13 AG71:AP71 AR71:BA71 AG129:AP129 P187:Y187 E187:N187 AR187:BA187 AG187:AP187" xr:uid="{00000000-0002-0000-0300-000011000000}">
      <formula1>昼食</formula1>
    </dataValidation>
    <dataValidation type="list" allowBlank="1" showInputMessage="1" showErrorMessage="1" sqref="R123:V125 AT123:AX125 R181:V183 AT181:AX183" xr:uid="{00000000-0002-0000-0300-000012000000}">
      <formula1>INDIRECT($P$122)</formula1>
    </dataValidation>
    <dataValidation type="list" allowBlank="1" showInputMessage="1" showErrorMessage="1" sqref="G123:K125 AI123:AM125 G181:K183 AI181:AM183" xr:uid="{00000000-0002-0000-0300-000013000000}">
      <formula1>INDIRECT($E$122)</formula1>
    </dataValidation>
    <dataValidation type="list" allowBlank="1" showInputMessage="1" showErrorMessage="1" sqref="R65:V67 AT65:AX67" xr:uid="{00000000-0002-0000-0300-000014000000}">
      <formula1>INDIRECT($P$64)</formula1>
    </dataValidation>
    <dataValidation type="list" allowBlank="1" showInputMessage="1" showErrorMessage="1" sqref="G65:K67 AI65:AM67" xr:uid="{00000000-0002-0000-0300-000015000000}">
      <formula1>INDIRECT($E$64)</formula1>
    </dataValidation>
    <dataValidation type="list" allowBlank="1" showInputMessage="1" showErrorMessage="1" sqref="R7:V9" xr:uid="{00000000-0002-0000-0300-000016000000}">
      <formula1>INDIRECT($P$6)</formula1>
    </dataValidation>
    <dataValidation type="list" allowBlank="1" showInputMessage="1" showErrorMessage="1" promptTitle="食形態を選択" prompt="複数の「食形態」は選択できません。" sqref="P122:Y122 P6:Y6 E64:N64 P64:Y64 E122:N122 AR122:BA122 AR6:BA6 AG64:AP64 AR64:BA64 AG122:AP122 P180:Y180 E180:N180 AR180:BA180 AG180:AP180" xr:uid="{00000000-0002-0000-0300-000017000000}">
      <formula1>朝食</formula1>
    </dataValidation>
    <dataValidation allowBlank="1" showInputMessage="1" showErrorMessage="1" promptTitle="２日目の日付を入力" prompt="半角で「7/22」と入力すると「７月２２日（月）」と表示されます。" sqref="AT5:BA5" xr:uid="{00000000-0002-0000-0300-000018000000}"/>
    <dataValidation allowBlank="1" showInputMessage="1" showErrorMessage="1" promptTitle="１日目の日付を入力" prompt="半角で「7/22」と入力すると「７月２２日（月）」と表示されます。" sqref="AI5:AP5" xr:uid="{00000000-0002-0000-0300-000019000000}"/>
    <dataValidation allowBlank="1" showInputMessage="1" showErrorMessage="1" promptTitle="提出時の日付を入力" prompt="半角で「6/26」と入力すると「令和７年６月２６日」と表示されます。" sqref="T3:Y3 AV3:BA3" xr:uid="{00000000-0002-0000-0300-00001A000000}"/>
    <dataValidation type="list" allowBlank="1" showInputMessage="1" showErrorMessage="1" sqref="B54 AN112:AN113 AH112 AD112 AN170:AN171 AH170 AD170 AN54:AN55 AH54 AD54 F54 L54:L55 AN228:AN229 AH228 AD228" xr:uid="{00000000-0002-0000-0300-00001B000000}">
      <formula1>$AA$54:$AA$55</formula1>
    </dataValidation>
    <dataValidation allowBlank="1" showInputMessage="1" showErrorMessage="1" promptTitle="記入者名" prompt="名前を入力してください。" sqref="AM3:AS3 K3:L3" xr:uid="{00000000-0002-0000-0300-00001C000000}"/>
    <dataValidation type="list" allowBlank="1" showInputMessage="1" showErrorMessage="1" sqref="AI14:AM16" xr:uid="{00000000-0002-0000-0300-00001D000000}">
      <formula1>INDIRECT($AG$13)</formula1>
    </dataValidation>
    <dataValidation type="list" allowBlank="1" showInputMessage="1" showErrorMessage="1" sqref="AI21:AM23" xr:uid="{00000000-0002-0000-0300-00001E000000}">
      <formula1>INDIRECT($AG$20)</formula1>
    </dataValidation>
    <dataValidation type="list" allowBlank="1" showInputMessage="1" showErrorMessage="1" sqref="AT7:AX9" xr:uid="{00000000-0002-0000-0300-00001F000000}">
      <formula1>INDIRECT($AR$6)</formula1>
    </dataValidation>
    <dataValidation type="list" allowBlank="1" showInputMessage="1" showErrorMessage="1" sqref="AT14:AX16" xr:uid="{00000000-0002-0000-0300-000020000000}">
      <formula1>INDIRECT($AR$13)</formula1>
    </dataValidation>
    <dataValidation type="list" allowBlank="1" showInputMessage="1" showErrorMessage="1" sqref="H33:N33 H36:N36 H39:N39 H91:N91 H94:N94 H97:N97 H149:N149 H152:N152 H155:N155 AJ149:AP149 AJ152:AP152 AJ155:AP155 AJ91:AP91 AJ94:AP94 AJ97:AP97 AJ33:AP33 AJ36:AP36 AJ39:AP39 H207:N207 H210:N210 H213:N213 AJ207:AP207 AJ210:AP210 AJ213:AP213" xr:uid="{00000000-0002-0000-0300-000021000000}">
      <formula1>INDIRECT($M$32)</formula1>
    </dataValidation>
    <dataValidation type="list" allowBlank="1" showInputMessage="1" showErrorMessage="1" sqref="S33:Y33 S36:Y36 S39:Y39 S91:Y91 S94:Y94 S97:Y97 S149:Y149 S152:Y152 S155:Y155 AU149:BA149 AU152:BA152 AU155:BA155 AU91:BA91 AU94:BA94 AU97:BA97 AU33:BA33 AU36:BA36 AU39:BA39 S207:Y207 S210:Y210 S213:Y213 AU207:BA207 AU210:BA210 AU213:BA213" xr:uid="{00000000-0002-0000-0300-000022000000}">
      <formula1>INDIRECT($X$32)</formula1>
    </dataValidation>
  </dataValidations>
  <pageMargins left="0.62992125984251968" right="3.937007874015748E-2" top="0.39370078740157483" bottom="0" header="0.19685039370078741" footer="0.31496062992125984"/>
  <pageSetup paperSize="9" scale="66" fitToHeight="0" orientation="portrait" r:id="rId1"/>
  <headerFooter>
    <oddHeader>&amp;R&amp;D</oddHeader>
  </headerFooter>
  <rowBreaks count="3" manualBreakCount="3">
    <brk id="58" max="25" man="1"/>
    <brk id="116" max="25" man="1"/>
    <brk id="17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23000000}">
          <x14:formula1>
            <xm:f>補助食・おやつ!$B$2:$B$11</xm:f>
          </x14:formula1>
          <xm:sqref>AT10:AX11 R10:V11 AI17:AM18 G82:K83 R17:V18 G17:K18 AI24:AM25 AT17:AX18 R24:V25 G24:K25 AT68:AX69 AI68:AM69 R68:V69 G68:K69 AT75:AX76 AI75:AM76 R75:V76 G75:K76 AT82:AX83 AI82:AM83 R82:V83 AT24:AX25 AI126:AM127 G126:K127 R126:V127 AT126:AX127 AI133:AM134 G133:K134 R133:V134 AT133:AX134 AI140:AM141 G140:K141 R140:V141 AT140:AX141 AI184:AM185 G184:K185 R184:V185 AT184:AX185 AI191:AM192 G191:K192 R191:V192 AT191:AX192 AI198:AM199 G198:K199 R198:V199 AT198:AX199</xm:sqref>
        </x14:dataValidation>
        <x14:dataValidation type="list" allowBlank="1" showInputMessage="1" showErrorMessage="1" xr:uid="{00000000-0002-0000-0300-000024000000}">
          <x14:formula1>
            <xm:f>補助食・おやつ!$D$2:$D$11</xm:f>
          </x14:formula1>
          <xm:sqref>AT143:AX145 G27:K29 R27:V29 G143:K145 R143:V145 AI143:AM145 AT85:AX87 AI85:AM87 AT27:AX29 AI27:AM29 R85:V87 G85:K87 AT201:AX203 G201:K203 R201:V203 AI201:AM203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topLeftCell="H1" workbookViewId="0">
      <selection activeCell="Q2" sqref="Q2"/>
    </sheetView>
  </sheetViews>
  <sheetFormatPr defaultRowHeight="13.5"/>
  <cols>
    <col min="1" max="1" width="10.25" customWidth="1"/>
    <col min="2" max="2" width="17.625" customWidth="1"/>
    <col min="3" max="3" width="14.375" customWidth="1"/>
    <col min="4" max="4" width="16.125" bestFit="1" customWidth="1"/>
    <col min="6" max="6" width="2.625" customWidth="1"/>
    <col min="7" max="7" width="10.25" customWidth="1"/>
    <col min="8" max="8" width="21.25" customWidth="1"/>
    <col min="9" max="9" width="12" customWidth="1"/>
    <col min="10" max="10" width="26.625" customWidth="1"/>
    <col min="11" max="11" width="15.625" customWidth="1"/>
    <col min="12" max="12" width="2.625" customWidth="1"/>
    <col min="13" max="13" width="10.25" customWidth="1"/>
    <col min="14" max="14" width="20.625" customWidth="1"/>
    <col min="15" max="15" width="12.5" customWidth="1"/>
    <col min="16" max="16" width="19.5" bestFit="1" customWidth="1"/>
    <col min="17" max="17" width="16.75" bestFit="1" customWidth="1"/>
  </cols>
  <sheetData>
    <row r="1" spans="1:17">
      <c r="A1" s="347" t="s">
        <v>486</v>
      </c>
      <c r="B1" s="347" t="s">
        <v>487</v>
      </c>
      <c r="C1" s="347" t="s">
        <v>488</v>
      </c>
      <c r="D1" s="347" t="s">
        <v>489</v>
      </c>
      <c r="E1" s="347" t="s">
        <v>490</v>
      </c>
      <c r="G1" s="347" t="s">
        <v>491</v>
      </c>
      <c r="H1" s="347" t="s">
        <v>492</v>
      </c>
      <c r="I1" s="347" t="s">
        <v>493</v>
      </c>
      <c r="J1" s="347" t="s">
        <v>494</v>
      </c>
      <c r="K1" s="347" t="s">
        <v>495</v>
      </c>
      <c r="M1" s="347" t="s">
        <v>496</v>
      </c>
      <c r="N1" s="347" t="s">
        <v>497</v>
      </c>
      <c r="O1" s="347" t="s">
        <v>138</v>
      </c>
      <c r="P1" s="347" t="s">
        <v>498</v>
      </c>
      <c r="Q1" s="347" t="s">
        <v>499</v>
      </c>
    </row>
    <row r="2" spans="1:17">
      <c r="A2" t="s">
        <v>500</v>
      </c>
      <c r="B2" t="s">
        <v>501</v>
      </c>
      <c r="C2" t="s">
        <v>502</v>
      </c>
      <c r="D2" t="s">
        <v>503</v>
      </c>
      <c r="E2" t="s">
        <v>504</v>
      </c>
      <c r="G2" t="s">
        <v>500</v>
      </c>
      <c r="H2" t="s">
        <v>505</v>
      </c>
      <c r="I2" t="s">
        <v>502</v>
      </c>
      <c r="J2" t="s">
        <v>503</v>
      </c>
      <c r="K2" t="s">
        <v>140</v>
      </c>
      <c r="M2" t="s">
        <v>500</v>
      </c>
      <c r="N2" t="s">
        <v>564</v>
      </c>
      <c r="O2" t="s">
        <v>502</v>
      </c>
      <c r="P2" t="s">
        <v>518</v>
      </c>
      <c r="Q2" t="s">
        <v>692</v>
      </c>
    </row>
    <row r="3" spans="1:17">
      <c r="A3" t="s">
        <v>506</v>
      </c>
      <c r="B3" t="s">
        <v>553</v>
      </c>
      <c r="C3" t="s">
        <v>508</v>
      </c>
      <c r="D3" t="s">
        <v>509</v>
      </c>
      <c r="G3" t="s">
        <v>506</v>
      </c>
      <c r="H3" t="s">
        <v>554</v>
      </c>
      <c r="I3" t="s">
        <v>508</v>
      </c>
      <c r="J3" t="s">
        <v>509</v>
      </c>
      <c r="K3" t="s">
        <v>141</v>
      </c>
      <c r="M3" t="s">
        <v>506</v>
      </c>
      <c r="N3" t="s">
        <v>565</v>
      </c>
      <c r="O3" t="s">
        <v>508</v>
      </c>
      <c r="P3" t="s">
        <v>524</v>
      </c>
      <c r="Q3" t="s">
        <v>561</v>
      </c>
    </row>
    <row r="4" spans="1:17">
      <c r="A4" t="s">
        <v>512</v>
      </c>
      <c r="B4" t="s">
        <v>507</v>
      </c>
      <c r="C4" t="s">
        <v>514</v>
      </c>
      <c r="D4" t="s">
        <v>515</v>
      </c>
      <c r="G4" t="s">
        <v>512</v>
      </c>
      <c r="H4" t="s">
        <v>510</v>
      </c>
      <c r="I4" t="s">
        <v>514</v>
      </c>
      <c r="J4" t="s">
        <v>515</v>
      </c>
      <c r="K4" t="s">
        <v>692</v>
      </c>
      <c r="M4" t="s">
        <v>512</v>
      </c>
      <c r="N4" t="s">
        <v>511</v>
      </c>
      <c r="O4" t="s">
        <v>514</v>
      </c>
      <c r="P4" t="s">
        <v>527</v>
      </c>
    </row>
    <row r="5" spans="1:17">
      <c r="B5" t="s">
        <v>513</v>
      </c>
      <c r="C5" t="s">
        <v>520</v>
      </c>
      <c r="H5" t="s">
        <v>555</v>
      </c>
      <c r="I5" t="s">
        <v>520</v>
      </c>
      <c r="J5" t="s">
        <v>522</v>
      </c>
      <c r="K5" t="s">
        <v>562</v>
      </c>
      <c r="N5" t="s">
        <v>556</v>
      </c>
      <c r="O5" t="s">
        <v>520</v>
      </c>
      <c r="P5" t="s">
        <v>530</v>
      </c>
    </row>
    <row r="6" spans="1:17">
      <c r="B6" t="s">
        <v>519</v>
      </c>
      <c r="H6" t="s">
        <v>516</v>
      </c>
      <c r="J6" t="s">
        <v>525</v>
      </c>
      <c r="N6" t="s">
        <v>517</v>
      </c>
      <c r="P6" t="s">
        <v>532</v>
      </c>
    </row>
    <row r="7" spans="1:17">
      <c r="H7" t="s">
        <v>521</v>
      </c>
      <c r="J7" t="s">
        <v>528</v>
      </c>
      <c r="N7" t="s">
        <v>557</v>
      </c>
      <c r="P7" t="s">
        <v>692</v>
      </c>
    </row>
    <row r="8" spans="1:17">
      <c r="J8" t="s">
        <v>531</v>
      </c>
      <c r="N8" t="s">
        <v>523</v>
      </c>
      <c r="P8" t="s">
        <v>561</v>
      </c>
    </row>
    <row r="9" spans="1:17">
      <c r="J9" t="s">
        <v>533</v>
      </c>
      <c r="N9" t="s">
        <v>558</v>
      </c>
    </row>
    <row r="10" spans="1:17">
      <c r="J10" t="s">
        <v>609</v>
      </c>
      <c r="N10" t="s">
        <v>526</v>
      </c>
    </row>
    <row r="11" spans="1:17">
      <c r="J11" t="s">
        <v>536</v>
      </c>
      <c r="N11" t="s">
        <v>559</v>
      </c>
    </row>
    <row r="12" spans="1:17">
      <c r="J12" t="s">
        <v>537</v>
      </c>
      <c r="N12" t="s">
        <v>529</v>
      </c>
    </row>
    <row r="13" spans="1:17">
      <c r="J13" t="s">
        <v>518</v>
      </c>
      <c r="N13" t="s">
        <v>560</v>
      </c>
    </row>
    <row r="14" spans="1:17">
      <c r="J14" t="s">
        <v>524</v>
      </c>
      <c r="N14" t="s">
        <v>521</v>
      </c>
    </row>
    <row r="15" spans="1:17">
      <c r="J15" t="s">
        <v>527</v>
      </c>
      <c r="N15" t="s">
        <v>534</v>
      </c>
    </row>
    <row r="16" spans="1:17">
      <c r="J16" t="s">
        <v>530</v>
      </c>
    </row>
    <row r="17" spans="10:10">
      <c r="J17" t="s">
        <v>532</v>
      </c>
    </row>
    <row r="18" spans="10:10">
      <c r="J18" t="s">
        <v>692</v>
      </c>
    </row>
    <row r="19" spans="10:10">
      <c r="J19" t="s">
        <v>561</v>
      </c>
    </row>
  </sheetData>
  <phoneticPr fontId="3"/>
  <pageMargins left="0.7" right="0.7" top="0.75" bottom="0.75" header="0.3" footer="0.3"/>
  <pageSetup paperSize="9" orientation="landscape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2"/>
  <sheetViews>
    <sheetView workbookViewId="0">
      <selection activeCell="E15" sqref="E15"/>
    </sheetView>
  </sheetViews>
  <sheetFormatPr defaultRowHeight="13.5"/>
  <cols>
    <col min="1" max="1" width="17.375" bestFit="1" customWidth="1"/>
    <col min="2" max="2" width="32.875" bestFit="1" customWidth="1"/>
    <col min="3" max="3" width="31.25" bestFit="1" customWidth="1"/>
  </cols>
  <sheetData>
    <row r="1" spans="1:3">
      <c r="A1" s="348" t="s">
        <v>538</v>
      </c>
      <c r="B1" s="348" t="s">
        <v>539</v>
      </c>
      <c r="C1" s="348" t="s">
        <v>540</v>
      </c>
    </row>
    <row r="2" spans="1:3">
      <c r="A2" t="s">
        <v>501</v>
      </c>
      <c r="B2" t="s">
        <v>505</v>
      </c>
      <c r="C2" t="s">
        <v>564</v>
      </c>
    </row>
    <row r="3" spans="1:3">
      <c r="A3" t="s">
        <v>563</v>
      </c>
      <c r="B3" t="s">
        <v>554</v>
      </c>
      <c r="C3" t="s">
        <v>565</v>
      </c>
    </row>
    <row r="4" spans="1:3">
      <c r="A4" t="s">
        <v>507</v>
      </c>
      <c r="B4" t="s">
        <v>510</v>
      </c>
      <c r="C4" t="s">
        <v>511</v>
      </c>
    </row>
    <row r="5" spans="1:3">
      <c r="A5" t="s">
        <v>513</v>
      </c>
      <c r="B5" t="s">
        <v>555</v>
      </c>
      <c r="C5" t="s">
        <v>556</v>
      </c>
    </row>
    <row r="6" spans="1:3">
      <c r="A6" t="s">
        <v>519</v>
      </c>
      <c r="B6" t="s">
        <v>516</v>
      </c>
      <c r="C6" t="s">
        <v>517</v>
      </c>
    </row>
    <row r="7" spans="1:3">
      <c r="A7" t="s">
        <v>567</v>
      </c>
      <c r="B7" t="s">
        <v>521</v>
      </c>
      <c r="C7" t="s">
        <v>557</v>
      </c>
    </row>
    <row r="8" spans="1:3">
      <c r="A8" t="s">
        <v>568</v>
      </c>
      <c r="B8" t="s">
        <v>566</v>
      </c>
      <c r="C8" t="s">
        <v>523</v>
      </c>
    </row>
    <row r="9" spans="1:3">
      <c r="A9" t="s">
        <v>570</v>
      </c>
      <c r="B9" t="s">
        <v>568</v>
      </c>
      <c r="C9" t="s">
        <v>558</v>
      </c>
    </row>
    <row r="10" spans="1:3">
      <c r="A10" t="s">
        <v>572</v>
      </c>
      <c r="B10" t="s">
        <v>569</v>
      </c>
      <c r="C10" t="s">
        <v>526</v>
      </c>
    </row>
    <row r="11" spans="1:3">
      <c r="A11" t="s">
        <v>503</v>
      </c>
      <c r="B11" t="s">
        <v>571</v>
      </c>
      <c r="C11" t="s">
        <v>559</v>
      </c>
    </row>
    <row r="12" spans="1:3">
      <c r="A12" t="s">
        <v>509</v>
      </c>
      <c r="B12" t="s">
        <v>503</v>
      </c>
      <c r="C12" t="s">
        <v>529</v>
      </c>
    </row>
    <row r="13" spans="1:3">
      <c r="A13" t="s">
        <v>515</v>
      </c>
      <c r="B13" t="s">
        <v>509</v>
      </c>
      <c r="C13" t="s">
        <v>560</v>
      </c>
    </row>
    <row r="14" spans="1:3">
      <c r="A14" t="s">
        <v>362</v>
      </c>
      <c r="B14" t="s">
        <v>515</v>
      </c>
      <c r="C14" t="s">
        <v>521</v>
      </c>
    </row>
    <row r="15" spans="1:3">
      <c r="A15" t="s">
        <v>142</v>
      </c>
      <c r="B15" t="s">
        <v>522</v>
      </c>
      <c r="C15" t="s">
        <v>534</v>
      </c>
    </row>
    <row r="16" spans="1:3">
      <c r="A16" t="s">
        <v>364</v>
      </c>
      <c r="B16" t="s">
        <v>525</v>
      </c>
      <c r="C16" t="s">
        <v>566</v>
      </c>
    </row>
    <row r="17" spans="1:3">
      <c r="A17" t="s">
        <v>366</v>
      </c>
      <c r="B17" t="s">
        <v>528</v>
      </c>
      <c r="C17" t="s">
        <v>568</v>
      </c>
    </row>
    <row r="18" spans="1:3">
      <c r="A18" t="s">
        <v>143</v>
      </c>
      <c r="B18" t="s">
        <v>531</v>
      </c>
      <c r="C18" t="s">
        <v>569</v>
      </c>
    </row>
    <row r="19" spans="1:3">
      <c r="A19" t="s">
        <v>369</v>
      </c>
      <c r="B19" t="s">
        <v>533</v>
      </c>
      <c r="C19" t="s">
        <v>571</v>
      </c>
    </row>
    <row r="20" spans="1:3">
      <c r="A20" t="s">
        <v>260</v>
      </c>
      <c r="B20" t="s">
        <v>535</v>
      </c>
      <c r="C20" t="s">
        <v>518</v>
      </c>
    </row>
    <row r="21" spans="1:3">
      <c r="A21" t="s">
        <v>541</v>
      </c>
      <c r="B21" t="s">
        <v>518</v>
      </c>
      <c r="C21" t="s">
        <v>524</v>
      </c>
    </row>
    <row r="22" spans="1:3">
      <c r="A22" t="s">
        <v>261</v>
      </c>
      <c r="B22" t="s">
        <v>524</v>
      </c>
      <c r="C22" t="s">
        <v>527</v>
      </c>
    </row>
    <row r="23" spans="1:3">
      <c r="A23" t="s">
        <v>263</v>
      </c>
      <c r="B23" t="s">
        <v>527</v>
      </c>
      <c r="C23" t="s">
        <v>362</v>
      </c>
    </row>
    <row r="24" spans="1:3">
      <c r="B24" t="s">
        <v>362</v>
      </c>
      <c r="C24" t="s">
        <v>142</v>
      </c>
    </row>
    <row r="25" spans="1:3">
      <c r="B25" t="s">
        <v>142</v>
      </c>
      <c r="C25" t="s">
        <v>364</v>
      </c>
    </row>
    <row r="26" spans="1:3">
      <c r="B26" t="s">
        <v>364</v>
      </c>
      <c r="C26" t="s">
        <v>366</v>
      </c>
    </row>
    <row r="27" spans="1:3">
      <c r="B27" t="s">
        <v>366</v>
      </c>
      <c r="C27" t="s">
        <v>143</v>
      </c>
    </row>
    <row r="28" spans="1:3">
      <c r="B28" t="s">
        <v>143</v>
      </c>
      <c r="C28" t="s">
        <v>369</v>
      </c>
    </row>
    <row r="29" spans="1:3">
      <c r="B29" t="s">
        <v>369</v>
      </c>
      <c r="C29" t="s">
        <v>260</v>
      </c>
    </row>
    <row r="30" spans="1:3">
      <c r="B30" t="s">
        <v>260</v>
      </c>
      <c r="C30" t="s">
        <v>541</v>
      </c>
    </row>
    <row r="31" spans="1:3">
      <c r="B31" t="s">
        <v>541</v>
      </c>
      <c r="C31" t="s">
        <v>261</v>
      </c>
    </row>
    <row r="32" spans="1:3">
      <c r="B32" t="s">
        <v>261</v>
      </c>
      <c r="C32" t="s">
        <v>263</v>
      </c>
    </row>
    <row r="33" spans="2:2">
      <c r="B33" t="s">
        <v>263</v>
      </c>
    </row>
    <row r="34" spans="2:2">
      <c r="B34" t="s">
        <v>365</v>
      </c>
    </row>
    <row r="35" spans="2:2">
      <c r="B35" t="s">
        <v>367</v>
      </c>
    </row>
    <row r="36" spans="2:2">
      <c r="B36" t="s">
        <v>368</v>
      </c>
    </row>
    <row r="37" spans="2:2">
      <c r="B37" t="s">
        <v>370</v>
      </c>
    </row>
    <row r="38" spans="2:2">
      <c r="B38" t="s">
        <v>371</v>
      </c>
    </row>
    <row r="39" spans="2:2">
      <c r="B39" t="s">
        <v>372</v>
      </c>
    </row>
    <row r="40" spans="2:2">
      <c r="B40" t="s">
        <v>573</v>
      </c>
    </row>
    <row r="41" spans="2:2">
      <c r="B41" t="s">
        <v>374</v>
      </c>
    </row>
    <row r="42" spans="2:2">
      <c r="B42" t="s">
        <v>177</v>
      </c>
    </row>
  </sheetData>
  <phoneticPr fontId="3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65"/>
  <sheetViews>
    <sheetView showZeros="0" zoomScaleNormal="100" zoomScaleSheetLayoutView="85" workbookViewId="0">
      <selection activeCell="N4" sqref="N4:Q4"/>
    </sheetView>
  </sheetViews>
  <sheetFormatPr defaultRowHeight="13.5"/>
  <cols>
    <col min="1" max="1" width="1.5" style="146" customWidth="1"/>
    <col min="2" max="2" width="29.875" style="146" bestFit="1" customWidth="1"/>
    <col min="3" max="3" width="9.25" bestFit="1" customWidth="1"/>
    <col min="4" max="4" width="39.375" bestFit="1" customWidth="1"/>
    <col min="5" max="5" width="6.375" bestFit="1" customWidth="1"/>
    <col min="6" max="6" width="7.375" bestFit="1" customWidth="1"/>
    <col min="7" max="9" width="9" style="146"/>
    <col min="10" max="10" width="11.25" style="146" customWidth="1"/>
    <col min="11" max="16384" width="9" style="146"/>
  </cols>
  <sheetData>
    <row r="1" spans="1:22" ht="24.75" customHeight="1">
      <c r="A1" s="154"/>
      <c r="B1" s="349" t="s">
        <v>542</v>
      </c>
      <c r="C1" s="146"/>
      <c r="D1" s="349" t="s">
        <v>363</v>
      </c>
      <c r="E1" s="146"/>
      <c r="F1" s="146"/>
    </row>
    <row r="2" spans="1:22" ht="24.75" customHeight="1">
      <c r="A2" s="154"/>
      <c r="B2" s="146" t="s">
        <v>362</v>
      </c>
      <c r="C2" s="146"/>
      <c r="D2" s="146" t="s">
        <v>365</v>
      </c>
      <c r="E2" s="146"/>
      <c r="F2" s="146"/>
    </row>
    <row r="3" spans="1:22" ht="24.75" customHeight="1">
      <c r="A3" s="154"/>
      <c r="B3" s="146" t="s">
        <v>142</v>
      </c>
      <c r="C3" s="146"/>
      <c r="D3" s="146" t="s">
        <v>367</v>
      </c>
      <c r="E3" s="146"/>
      <c r="F3" s="146"/>
    </row>
    <row r="4" spans="1:22" ht="24.75" customHeight="1">
      <c r="A4" s="160"/>
      <c r="B4" s="146" t="s">
        <v>364</v>
      </c>
      <c r="C4" s="146"/>
      <c r="D4" s="146" t="s">
        <v>368</v>
      </c>
      <c r="E4" s="146"/>
      <c r="F4" s="146"/>
    </row>
    <row r="5" spans="1:22" ht="24.75" customHeight="1">
      <c r="A5" s="154"/>
      <c r="B5" s="146" t="s">
        <v>366</v>
      </c>
      <c r="C5" s="146"/>
      <c r="D5" s="146" t="s">
        <v>370</v>
      </c>
      <c r="E5" s="146"/>
      <c r="F5" s="146"/>
    </row>
    <row r="6" spans="1:22" ht="24.75" customHeight="1">
      <c r="A6" s="154"/>
      <c r="B6" s="146" t="s">
        <v>143</v>
      </c>
      <c r="C6" s="146"/>
      <c r="D6" s="146" t="s">
        <v>371</v>
      </c>
      <c r="E6" s="146"/>
      <c r="F6" s="146"/>
    </row>
    <row r="7" spans="1:22" ht="24.75" customHeight="1">
      <c r="A7" s="154"/>
      <c r="B7" s="146" t="s">
        <v>369</v>
      </c>
      <c r="C7" s="146"/>
      <c r="D7" s="146" t="s">
        <v>372</v>
      </c>
      <c r="E7" s="146"/>
      <c r="F7" s="146"/>
    </row>
    <row r="8" spans="1:22" ht="24.75" customHeight="1">
      <c r="A8" s="154"/>
      <c r="B8" s="146" t="s">
        <v>260</v>
      </c>
      <c r="C8" s="146"/>
      <c r="D8" s="146" t="s">
        <v>552</v>
      </c>
      <c r="E8" s="146"/>
      <c r="F8" s="146"/>
    </row>
    <row r="9" spans="1:22" ht="24.75" customHeight="1">
      <c r="A9" s="153"/>
      <c r="B9" s="146" t="s">
        <v>543</v>
      </c>
      <c r="C9" s="146"/>
      <c r="D9" s="146" t="s">
        <v>373</v>
      </c>
      <c r="E9" s="146"/>
      <c r="F9" s="146"/>
    </row>
    <row r="10" spans="1:22" ht="24.75" customHeight="1">
      <c r="A10" s="153"/>
      <c r="B10" s="146" t="s">
        <v>261</v>
      </c>
      <c r="C10" s="146"/>
      <c r="D10" s="146" t="s">
        <v>374</v>
      </c>
      <c r="E10" s="146"/>
    </row>
    <row r="11" spans="1:22" ht="25.5" customHeight="1">
      <c r="A11" s="160"/>
      <c r="B11" s="146" t="s">
        <v>263</v>
      </c>
      <c r="C11" s="146"/>
      <c r="D11" s="146" t="s">
        <v>177</v>
      </c>
      <c r="E11" s="146"/>
    </row>
    <row r="12" spans="1:22" ht="9.75" customHeight="1">
      <c r="A12" s="160"/>
      <c r="C12" s="146"/>
      <c r="D12" s="146"/>
      <c r="E12" s="146"/>
    </row>
    <row r="13" spans="1:22" ht="21.75" customHeight="1">
      <c r="A13" s="160"/>
      <c r="B13" s="146" t="s">
        <v>479</v>
      </c>
      <c r="C13" s="146"/>
      <c r="D13" s="146"/>
      <c r="E13" s="146"/>
    </row>
    <row r="14" spans="1:22" ht="21.75" customHeight="1">
      <c r="A14" s="153"/>
      <c r="B14" s="146" t="s">
        <v>481</v>
      </c>
      <c r="C14" s="146"/>
      <c r="D14" s="146"/>
      <c r="E14" s="146"/>
    </row>
    <row r="15" spans="1:22" ht="21.75" customHeight="1">
      <c r="A15" s="153"/>
      <c r="C15" s="146"/>
      <c r="D15" s="146"/>
      <c r="E15" s="146"/>
    </row>
    <row r="16" spans="1:22" customFormat="1" ht="21.75" customHeight="1">
      <c r="A16" s="160"/>
      <c r="B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customFormat="1" ht="21.75" customHeight="1">
      <c r="A17" s="153"/>
      <c r="B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customFormat="1" ht="21.75" customHeight="1">
      <c r="A18" s="153"/>
      <c r="B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customFormat="1" ht="7.5" customHeight="1">
      <c r="A19" s="160"/>
      <c r="B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customFormat="1" ht="21.75" customHeight="1">
      <c r="A20" s="160"/>
      <c r="B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customFormat="1" ht="21.75" customHeight="1">
      <c r="A21" s="160"/>
      <c r="B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customFormat="1" ht="21.75" customHeight="1">
      <c r="A22" s="160"/>
      <c r="B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customFormat="1" ht="21.75" customHeight="1">
      <c r="A23" s="160"/>
      <c r="B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customFormat="1" ht="21.75" customHeight="1">
      <c r="A24" s="160"/>
      <c r="B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customFormat="1" ht="21.75" customHeight="1">
      <c r="A25" s="160"/>
      <c r="B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customFormat="1" ht="21.75" customHeight="1">
      <c r="A26" s="160"/>
      <c r="B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customFormat="1" ht="21.75" customHeight="1">
      <c r="A27" s="160"/>
      <c r="B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customFormat="1" ht="21.75" customHeight="1">
      <c r="A28" s="160"/>
      <c r="B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customFormat="1" ht="21.75" customHeight="1">
      <c r="A29" s="160"/>
      <c r="B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customFormat="1" ht="21.75" customHeight="1">
      <c r="A30" s="160"/>
      <c r="B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customFormat="1" ht="21.75" customHeight="1">
      <c r="A31" s="160"/>
      <c r="B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1.25" customHeight="1">
      <c r="A32" s="172"/>
    </row>
    <row r="33" spans="1:7" ht="33" customHeight="1">
      <c r="A33" s="173"/>
    </row>
    <row r="34" spans="1:7" ht="21.75" customHeight="1">
      <c r="A34" s="175"/>
    </row>
    <row r="35" spans="1:7" ht="21.75" customHeight="1">
      <c r="A35" s="175"/>
    </row>
    <row r="36" spans="1:7" ht="22.5" customHeight="1">
      <c r="A36" s="177"/>
      <c r="G36" s="178"/>
    </row>
    <row r="37" spans="1:7" ht="22.5" customHeight="1"/>
    <row r="38" spans="1:7" ht="22.5" customHeight="1"/>
    <row r="39" spans="1:7" ht="28.5">
      <c r="A39" s="323"/>
      <c r="C39" s="146"/>
      <c r="D39" s="146"/>
      <c r="E39" s="146"/>
      <c r="F39" s="146"/>
    </row>
    <row r="40" spans="1:7" ht="21.75" customHeight="1">
      <c r="A40" s="160"/>
      <c r="C40" s="146"/>
      <c r="D40" s="146"/>
      <c r="E40" s="146"/>
    </row>
    <row r="41" spans="1:7" ht="21.75" customHeight="1">
      <c r="A41" s="153"/>
      <c r="C41" s="146"/>
      <c r="D41" s="146"/>
      <c r="E41" s="146"/>
    </row>
    <row r="42" spans="1:7" ht="21.75" customHeight="1">
      <c r="A42" s="153"/>
      <c r="C42" s="146"/>
      <c r="D42" s="146"/>
      <c r="E42" s="146"/>
    </row>
    <row r="43" spans="1:7" ht="21.75" customHeight="1">
      <c r="A43" s="160"/>
    </row>
    <row r="44" spans="1:7" ht="21.75" customHeight="1">
      <c r="A44" s="153"/>
    </row>
    <row r="45" spans="1:7" ht="21.75" customHeight="1">
      <c r="A45" s="153"/>
    </row>
    <row r="46" spans="1:7" ht="7.5" customHeight="1">
      <c r="A46" s="160"/>
    </row>
    <row r="47" spans="1:7" ht="21.75" customHeight="1">
      <c r="A47" s="160"/>
    </row>
    <row r="48" spans="1:7" ht="21.75" customHeight="1">
      <c r="A48" s="160"/>
    </row>
    <row r="49" spans="1:7" ht="21.75" customHeight="1">
      <c r="A49" s="160"/>
    </row>
    <row r="50" spans="1:7" ht="21.75" customHeight="1">
      <c r="A50" s="160"/>
    </row>
    <row r="51" spans="1:7" ht="21.75" customHeight="1">
      <c r="A51" s="160"/>
    </row>
    <row r="52" spans="1:7" ht="21.75" customHeight="1">
      <c r="A52" s="160"/>
    </row>
    <row r="53" spans="1:7" ht="21.75" customHeight="1">
      <c r="A53" s="160"/>
    </row>
    <row r="54" spans="1:7" ht="21.75" customHeight="1">
      <c r="A54" s="160"/>
    </row>
    <row r="55" spans="1:7" ht="21.75" customHeight="1">
      <c r="A55" s="160"/>
    </row>
    <row r="56" spans="1:7" ht="21.75" customHeight="1">
      <c r="A56" s="160"/>
    </row>
    <row r="57" spans="1:7" ht="21.75" customHeight="1">
      <c r="A57" s="160"/>
    </row>
    <row r="58" spans="1:7" ht="21.75" customHeight="1">
      <c r="A58" s="160"/>
    </row>
    <row r="59" spans="1:7" ht="11.25" customHeight="1">
      <c r="A59" s="172"/>
    </row>
    <row r="60" spans="1:7" ht="32.25" customHeight="1">
      <c r="A60" s="173"/>
    </row>
    <row r="61" spans="1:7" ht="21.75" customHeight="1">
      <c r="A61" s="175"/>
    </row>
    <row r="62" spans="1:7" ht="21.75" customHeight="1">
      <c r="A62" s="175"/>
    </row>
    <row r="63" spans="1:7" ht="22.5" customHeight="1">
      <c r="A63" s="177"/>
      <c r="G63" s="178"/>
    </row>
    <row r="64" spans="1:7" ht="22.5" customHeight="1"/>
    <row r="65" ht="22.5" customHeight="1"/>
  </sheetData>
  <phoneticPr fontId="3"/>
  <pageMargins left="1.0236220472440944" right="3.937007874015748E-2" top="0.39370078740157483" bottom="0" header="0.31496062992125984" footer="0.31496062992125984"/>
  <pageSetup paperSize="9" fitToHeight="0" orientation="portrait" r:id="rId1"/>
  <headerFooter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3"/>
  <sheetViews>
    <sheetView showGridLines="0" showZeros="0" view="pageBreakPreview" zoomScale="110" zoomScaleNormal="100" zoomScaleSheetLayoutView="110" workbookViewId="0">
      <selection activeCell="A36" sqref="A36:V42"/>
    </sheetView>
  </sheetViews>
  <sheetFormatPr defaultRowHeight="13.5"/>
  <cols>
    <col min="1" max="22" width="4.375" customWidth="1"/>
  </cols>
  <sheetData>
    <row r="1" spans="1:24" ht="27" customHeight="1" thickBot="1">
      <c r="A1" s="965" t="s">
        <v>691</v>
      </c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78" t="s">
        <v>726</v>
      </c>
      <c r="Q1" s="979"/>
      <c r="R1" s="980"/>
      <c r="S1" s="981"/>
      <c r="T1" s="437" t="s">
        <v>743</v>
      </c>
      <c r="U1" s="982"/>
      <c r="V1" s="983"/>
    </row>
    <row r="2" spans="1:24" ht="27.75" customHeight="1" thickBot="1">
      <c r="A2" s="965"/>
      <c r="B2" s="965"/>
      <c r="C2" s="965"/>
      <c r="D2" s="965"/>
      <c r="E2" s="965"/>
      <c r="F2" s="965"/>
      <c r="G2" s="965"/>
      <c r="H2" s="965"/>
      <c r="I2" s="965"/>
      <c r="J2" s="965"/>
      <c r="K2" s="965"/>
      <c r="L2" s="965"/>
      <c r="M2" s="965"/>
      <c r="N2" s="965"/>
      <c r="O2" s="966"/>
      <c r="P2" s="967" t="s">
        <v>577</v>
      </c>
      <c r="Q2" s="968"/>
      <c r="R2" s="969"/>
      <c r="S2" s="970"/>
      <c r="T2" s="970"/>
      <c r="U2" s="970"/>
      <c r="V2" s="971"/>
    </row>
    <row r="3" spans="1:24" s="127" customFormat="1" ht="21" customHeight="1" thickBot="1">
      <c r="A3" s="972" t="s">
        <v>579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3" t="s">
        <v>578</v>
      </c>
      <c r="Q3" s="974"/>
      <c r="R3" s="975" t="str">
        <f>基本情報!R4</f>
        <v>金峰少年自然の家</v>
      </c>
      <c r="S3" s="976"/>
      <c r="T3" s="976"/>
      <c r="U3" s="976"/>
      <c r="V3" s="977"/>
      <c r="X3"/>
    </row>
    <row r="4" spans="1:24" ht="21" customHeight="1" thickBot="1">
      <c r="A4" s="984" t="s">
        <v>580</v>
      </c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</row>
    <row r="5" spans="1:24" ht="20.25" customHeight="1" thickTop="1">
      <c r="A5" s="987" t="s">
        <v>751</v>
      </c>
      <c r="B5" s="988"/>
      <c r="C5" s="999">
        <f>基本情報!$F$4</f>
        <v>0</v>
      </c>
      <c r="D5" s="1000"/>
      <c r="E5" s="1000"/>
      <c r="F5" s="1000"/>
      <c r="G5" s="1000"/>
      <c r="H5" s="1000"/>
      <c r="I5" s="1000"/>
      <c r="J5" s="1000"/>
      <c r="K5" s="1000"/>
      <c r="L5" s="1001"/>
      <c r="M5" s="995" t="s">
        <v>581</v>
      </c>
      <c r="N5" s="996"/>
      <c r="O5" s="953"/>
      <c r="P5" s="954"/>
      <c r="Q5" s="955"/>
      <c r="R5" s="959"/>
      <c r="S5" s="960"/>
      <c r="T5" s="960"/>
      <c r="U5" s="960"/>
      <c r="V5" s="961"/>
    </row>
    <row r="6" spans="1:24" ht="20.25" customHeight="1" thickBot="1">
      <c r="A6" s="989"/>
      <c r="B6" s="990"/>
      <c r="C6" s="1002"/>
      <c r="D6" s="1003"/>
      <c r="E6" s="1003"/>
      <c r="F6" s="1003"/>
      <c r="G6" s="1003"/>
      <c r="H6" s="1003"/>
      <c r="I6" s="1003"/>
      <c r="J6" s="1003"/>
      <c r="K6" s="1003"/>
      <c r="L6" s="1004"/>
      <c r="M6" s="997" t="s">
        <v>582</v>
      </c>
      <c r="N6" s="998"/>
      <c r="O6" s="956"/>
      <c r="P6" s="957"/>
      <c r="Q6" s="958"/>
      <c r="R6" s="962"/>
      <c r="S6" s="963"/>
      <c r="T6" s="963"/>
      <c r="U6" s="963"/>
      <c r="V6" s="964"/>
    </row>
    <row r="7" spans="1:24" ht="20.25" customHeight="1">
      <c r="A7" s="991" t="s">
        <v>583</v>
      </c>
      <c r="B7" s="992"/>
      <c r="C7" s="1037">
        <f>基本情報!F5</f>
        <v>0</v>
      </c>
      <c r="D7" s="1038"/>
      <c r="E7" s="1038"/>
      <c r="F7" s="1038"/>
      <c r="G7" s="1039"/>
      <c r="H7" s="1043" t="s">
        <v>224</v>
      </c>
      <c r="I7" s="1045">
        <f>基本情報!Q5</f>
        <v>0</v>
      </c>
      <c r="J7" s="1046"/>
      <c r="K7" s="1046"/>
      <c r="L7" s="1047"/>
      <c r="M7" s="985" t="s">
        <v>584</v>
      </c>
      <c r="N7" s="986"/>
      <c r="O7" s="1005"/>
      <c r="P7" s="1006"/>
      <c r="Q7" s="1006"/>
      <c r="R7" s="1006"/>
      <c r="S7" s="1006"/>
      <c r="T7" s="1006"/>
      <c r="U7" s="1006"/>
      <c r="V7" s="1007"/>
    </row>
    <row r="8" spans="1:24" ht="20.25" customHeight="1">
      <c r="A8" s="993"/>
      <c r="B8" s="994"/>
      <c r="C8" s="1040"/>
      <c r="D8" s="1041"/>
      <c r="E8" s="1041"/>
      <c r="F8" s="1041"/>
      <c r="G8" s="1042"/>
      <c r="H8" s="1044"/>
      <c r="I8" s="1048"/>
      <c r="J8" s="1049"/>
      <c r="K8" s="1049"/>
      <c r="L8" s="1050"/>
      <c r="M8" s="1008" t="s">
        <v>585</v>
      </c>
      <c r="N8" s="1009"/>
      <c r="O8" s="1010"/>
      <c r="P8" s="1011"/>
      <c r="Q8" s="1011"/>
      <c r="R8" s="1011"/>
      <c r="S8" s="1011"/>
      <c r="T8" s="1011"/>
      <c r="U8" s="1011"/>
      <c r="V8" s="1012"/>
    </row>
    <row r="9" spans="1:24" ht="25.5" customHeight="1" thickBot="1">
      <c r="A9" s="1027" t="s">
        <v>586</v>
      </c>
      <c r="B9" s="1028"/>
      <c r="C9" s="1029" t="s">
        <v>587</v>
      </c>
      <c r="D9" s="1030"/>
      <c r="E9" s="1031">
        <f>基本情報!F9</f>
        <v>0</v>
      </c>
      <c r="F9" s="1031"/>
      <c r="G9" s="1031"/>
      <c r="H9" s="1031"/>
      <c r="I9" s="1031"/>
      <c r="J9" s="1031"/>
      <c r="K9" s="1031"/>
      <c r="L9" s="1032"/>
      <c r="M9" s="1033" t="s">
        <v>588</v>
      </c>
      <c r="N9" s="1034"/>
      <c r="O9" s="1035">
        <f>基本情報!O9</f>
        <v>0</v>
      </c>
      <c r="P9" s="1035"/>
      <c r="Q9" s="1035"/>
      <c r="R9" s="1035"/>
      <c r="S9" s="1035"/>
      <c r="T9" s="1035"/>
      <c r="U9" s="1035"/>
      <c r="V9" s="1036"/>
    </row>
    <row r="10" spans="1:24" ht="25.5" customHeight="1" thickTop="1">
      <c r="A10" s="1013" t="s">
        <v>589</v>
      </c>
      <c r="B10" s="1014"/>
      <c r="C10" s="1014"/>
      <c r="D10" s="1014"/>
      <c r="E10" s="1014"/>
      <c r="F10" s="1014"/>
      <c r="G10" s="1015"/>
      <c r="H10" s="1019" t="s">
        <v>590</v>
      </c>
      <c r="I10" s="1020"/>
      <c r="J10" s="1020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2"/>
    </row>
    <row r="11" spans="1:24" ht="25.5" customHeight="1" thickBot="1">
      <c r="A11" s="1016"/>
      <c r="B11" s="1017"/>
      <c r="C11" s="1017"/>
      <c r="D11" s="1017"/>
      <c r="E11" s="1017"/>
      <c r="F11" s="1017"/>
      <c r="G11" s="1018"/>
      <c r="H11" s="1023" t="s">
        <v>591</v>
      </c>
      <c r="I11" s="1024"/>
      <c r="J11" s="1024"/>
      <c r="K11" s="1025"/>
      <c r="L11" s="1025"/>
      <c r="M11" s="1025"/>
      <c r="N11" s="1025"/>
      <c r="O11" s="1025"/>
      <c r="P11" s="1025"/>
      <c r="Q11" s="1025"/>
      <c r="R11" s="1025"/>
      <c r="S11" s="1025"/>
      <c r="T11" s="1025"/>
      <c r="U11" s="1025"/>
      <c r="V11" s="1026"/>
    </row>
    <row r="12" spans="1:24" ht="32.25" customHeight="1" thickTop="1">
      <c r="A12" s="1055" t="s">
        <v>592</v>
      </c>
      <c r="B12" s="1055"/>
      <c r="C12" s="1055"/>
      <c r="D12" s="1055"/>
      <c r="E12" s="1055"/>
      <c r="F12" s="1055"/>
      <c r="G12" s="1055"/>
      <c r="H12" s="1055"/>
      <c r="I12" s="1055"/>
      <c r="J12" s="1055"/>
      <c r="K12" s="1055"/>
      <c r="L12" s="1055"/>
      <c r="M12" s="1055"/>
      <c r="N12" s="1055"/>
      <c r="O12" s="1055"/>
      <c r="P12" s="1055"/>
      <c r="Q12" s="1055"/>
      <c r="R12" s="1055"/>
      <c r="S12" s="1055"/>
      <c r="T12" s="1055"/>
      <c r="U12" s="1055"/>
      <c r="V12" s="1055"/>
    </row>
    <row r="13" spans="1:24" ht="15" customHeight="1">
      <c r="A13" s="1055" t="s">
        <v>593</v>
      </c>
      <c r="B13" s="1055"/>
      <c r="C13" s="1055"/>
      <c r="D13" s="1055"/>
      <c r="E13" s="1055"/>
      <c r="F13" s="1055"/>
      <c r="G13" s="1055"/>
      <c r="H13" s="1055"/>
      <c r="I13" s="1055"/>
      <c r="J13" s="1055"/>
      <c r="K13" s="1055"/>
      <c r="L13" s="1055"/>
      <c r="M13" s="1055"/>
      <c r="N13" s="1055"/>
      <c r="O13" s="1055"/>
      <c r="P13" s="1055"/>
      <c r="Q13" s="1055"/>
      <c r="R13" s="1055"/>
      <c r="S13" s="1055"/>
      <c r="T13" s="1055"/>
      <c r="U13" s="1055"/>
      <c r="V13" s="1055"/>
    </row>
    <row r="14" spans="1:24" ht="23.25" customHeight="1" thickBot="1">
      <c r="A14" s="1056" t="s">
        <v>594</v>
      </c>
      <c r="B14" s="1056"/>
      <c r="C14" s="1056"/>
      <c r="D14" s="1056"/>
      <c r="E14" s="1056"/>
      <c r="F14" s="1056"/>
      <c r="G14" s="1056"/>
      <c r="H14" s="1056"/>
      <c r="I14" s="1056"/>
      <c r="J14" s="1056"/>
      <c r="K14" s="1056"/>
      <c r="L14" s="1056"/>
      <c r="M14" s="1056"/>
      <c r="N14" s="1056"/>
      <c r="O14" s="1056"/>
      <c r="P14" s="1056"/>
      <c r="Q14" s="1056"/>
      <c r="R14" s="1056"/>
      <c r="S14" s="1056"/>
      <c r="T14" s="1056"/>
      <c r="U14" s="1056"/>
      <c r="V14" s="1056"/>
    </row>
    <row r="15" spans="1:24" ht="19.5" customHeight="1" thickTop="1">
      <c r="A15" s="1057"/>
      <c r="B15" s="1058"/>
      <c r="C15" s="1058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  <c r="T15" s="1058"/>
      <c r="U15" s="1058"/>
      <c r="V15" s="1059"/>
    </row>
    <row r="16" spans="1:24" ht="19.5" customHeight="1">
      <c r="A16" s="1060"/>
      <c r="B16" s="1061"/>
      <c r="C16" s="1061"/>
      <c r="D16" s="1061"/>
      <c r="E16" s="1061"/>
      <c r="F16" s="1061"/>
      <c r="G16" s="1061"/>
      <c r="H16" s="1061"/>
      <c r="I16" s="1061"/>
      <c r="J16" s="1061"/>
      <c r="K16" s="1061"/>
      <c r="L16" s="1061"/>
      <c r="M16" s="1061"/>
      <c r="N16" s="1061"/>
      <c r="O16" s="1061"/>
      <c r="P16" s="1061"/>
      <c r="Q16" s="1061"/>
      <c r="R16" s="1061"/>
      <c r="S16" s="1061"/>
      <c r="T16" s="1061"/>
      <c r="U16" s="1061"/>
      <c r="V16" s="1062"/>
    </row>
    <row r="17" spans="1:22" ht="19.5" customHeight="1">
      <c r="A17" s="1060"/>
      <c r="B17" s="1061"/>
      <c r="C17" s="1061"/>
      <c r="D17" s="1061"/>
      <c r="E17" s="1061"/>
      <c r="F17" s="1061"/>
      <c r="G17" s="1061"/>
      <c r="H17" s="1061"/>
      <c r="I17" s="1061"/>
      <c r="J17" s="1061"/>
      <c r="K17" s="1061"/>
      <c r="L17" s="1061"/>
      <c r="M17" s="1061"/>
      <c r="N17" s="1061"/>
      <c r="O17" s="1061"/>
      <c r="P17" s="1061"/>
      <c r="Q17" s="1061"/>
      <c r="R17" s="1061"/>
      <c r="S17" s="1061"/>
      <c r="T17" s="1061"/>
      <c r="U17" s="1061"/>
      <c r="V17" s="1062"/>
    </row>
    <row r="18" spans="1:22" ht="19.5" customHeight="1" thickBot="1">
      <c r="A18" s="1063"/>
      <c r="B18" s="1064"/>
      <c r="C18" s="1064"/>
      <c r="D18" s="1064"/>
      <c r="E18" s="1064"/>
      <c r="F18" s="1064"/>
      <c r="G18" s="1064"/>
      <c r="H18" s="1064"/>
      <c r="I18" s="1064"/>
      <c r="J18" s="1064"/>
      <c r="K18" s="1064"/>
      <c r="L18" s="1064"/>
      <c r="M18" s="1064"/>
      <c r="N18" s="1064"/>
      <c r="O18" s="1064"/>
      <c r="P18" s="1064"/>
      <c r="Q18" s="1064"/>
      <c r="R18" s="1064"/>
      <c r="S18" s="1064"/>
      <c r="T18" s="1064"/>
      <c r="U18" s="1064"/>
      <c r="V18" s="1065"/>
    </row>
    <row r="19" spans="1:22" ht="11.25" customHeight="1" thickTop="1">
      <c r="A19" s="362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</row>
    <row r="20" spans="1:22" ht="26.25" customHeight="1" thickBot="1">
      <c r="A20" s="1056" t="s">
        <v>595</v>
      </c>
      <c r="B20" s="1056"/>
      <c r="C20" s="1056"/>
      <c r="D20" s="1056"/>
      <c r="E20" s="1056"/>
      <c r="F20" s="1056"/>
      <c r="G20" s="1056"/>
      <c r="H20" s="1056"/>
      <c r="I20" s="1056"/>
      <c r="J20" s="1056"/>
      <c r="K20" s="1056"/>
      <c r="L20" s="1056"/>
      <c r="M20" s="1056"/>
      <c r="N20" s="1056"/>
      <c r="O20" s="1056"/>
      <c r="P20" s="1056"/>
      <c r="Q20" s="1056"/>
      <c r="R20" s="1056"/>
      <c r="S20" s="1056"/>
      <c r="T20" s="1056"/>
      <c r="U20" s="1056"/>
      <c r="V20" s="1056"/>
    </row>
    <row r="21" spans="1:22" ht="19.5" customHeight="1" thickTop="1">
      <c r="A21" s="1057"/>
      <c r="B21" s="1058"/>
      <c r="C21" s="1058"/>
      <c r="D21" s="1058"/>
      <c r="E21" s="1058"/>
      <c r="F21" s="1058"/>
      <c r="G21" s="1058"/>
      <c r="H21" s="1058"/>
      <c r="I21" s="1058"/>
      <c r="J21" s="1058"/>
      <c r="K21" s="1058"/>
      <c r="L21" s="1058"/>
      <c r="M21" s="1058"/>
      <c r="N21" s="1058"/>
      <c r="O21" s="1058"/>
      <c r="P21" s="1058"/>
      <c r="Q21" s="1058"/>
      <c r="R21" s="1058"/>
      <c r="S21" s="1058"/>
      <c r="T21" s="1058"/>
      <c r="U21" s="1058"/>
      <c r="V21" s="1059"/>
    </row>
    <row r="22" spans="1:22" ht="19.5" customHeight="1">
      <c r="A22" s="1060"/>
      <c r="B22" s="1061"/>
      <c r="C22" s="1061"/>
      <c r="D22" s="1061"/>
      <c r="E22" s="1061"/>
      <c r="F22" s="1061"/>
      <c r="G22" s="1061"/>
      <c r="H22" s="1061"/>
      <c r="I22" s="1061"/>
      <c r="J22" s="1061"/>
      <c r="K22" s="1061"/>
      <c r="L22" s="1061"/>
      <c r="M22" s="1061"/>
      <c r="N22" s="1061"/>
      <c r="O22" s="1061"/>
      <c r="P22" s="1061"/>
      <c r="Q22" s="1061"/>
      <c r="R22" s="1061"/>
      <c r="S22" s="1061"/>
      <c r="T22" s="1061"/>
      <c r="U22" s="1061"/>
      <c r="V22" s="1062"/>
    </row>
    <row r="23" spans="1:22" ht="19.5" customHeight="1">
      <c r="A23" s="1060"/>
      <c r="B23" s="1061"/>
      <c r="C23" s="1061"/>
      <c r="D23" s="1061"/>
      <c r="E23" s="1061"/>
      <c r="F23" s="1061"/>
      <c r="G23" s="1061"/>
      <c r="H23" s="1061"/>
      <c r="I23" s="1061"/>
      <c r="J23" s="1061"/>
      <c r="K23" s="1061"/>
      <c r="L23" s="1061"/>
      <c r="M23" s="1061"/>
      <c r="N23" s="1061"/>
      <c r="O23" s="1061"/>
      <c r="P23" s="1061"/>
      <c r="Q23" s="1061"/>
      <c r="R23" s="1061"/>
      <c r="S23" s="1061"/>
      <c r="T23" s="1061"/>
      <c r="U23" s="1061"/>
      <c r="V23" s="1062"/>
    </row>
    <row r="24" spans="1:22" ht="19.5" customHeight="1" thickBot="1">
      <c r="A24" s="1063"/>
      <c r="B24" s="1064"/>
      <c r="C24" s="1064"/>
      <c r="D24" s="1064"/>
      <c r="E24" s="1064"/>
      <c r="F24" s="1064"/>
      <c r="G24" s="1064"/>
      <c r="H24" s="1064"/>
      <c r="I24" s="1064"/>
      <c r="J24" s="1064"/>
      <c r="K24" s="1064"/>
      <c r="L24" s="1064"/>
      <c r="M24" s="1064"/>
      <c r="N24" s="1064"/>
      <c r="O24" s="1064"/>
      <c r="P24" s="1064"/>
      <c r="Q24" s="1064"/>
      <c r="R24" s="1064"/>
      <c r="S24" s="1064"/>
      <c r="T24" s="1064"/>
      <c r="U24" s="1064"/>
      <c r="V24" s="1065"/>
    </row>
    <row r="25" spans="1:22" ht="11.25" customHeight="1" thickTop="1">
      <c r="A25" s="362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</row>
    <row r="26" spans="1:22" ht="24.75" customHeight="1">
      <c r="A26" s="1056" t="s">
        <v>755</v>
      </c>
      <c r="B26" s="1072"/>
      <c r="C26" s="1072"/>
      <c r="D26" s="1072"/>
      <c r="E26" s="1072"/>
      <c r="F26" s="1072"/>
      <c r="G26" s="1072"/>
      <c r="H26" s="1072"/>
      <c r="I26" s="1072"/>
      <c r="J26" s="1072"/>
      <c r="K26" s="1072"/>
      <c r="L26" s="1072"/>
      <c r="M26" s="1072"/>
      <c r="N26" s="1072"/>
      <c r="O26" s="1072"/>
      <c r="P26" s="1072"/>
      <c r="Q26" s="1072"/>
      <c r="R26" s="1072"/>
      <c r="S26" s="1072"/>
      <c r="T26" s="1072"/>
      <c r="U26" s="1072"/>
      <c r="V26" s="1072"/>
    </row>
    <row r="27" spans="1:22" ht="24.75" customHeight="1" thickBot="1">
      <c r="A27" s="1066" t="s">
        <v>756</v>
      </c>
      <c r="B27" s="1067"/>
      <c r="C27" s="1067"/>
      <c r="D27" s="1067"/>
      <c r="E27" s="1067"/>
      <c r="F27" s="1067"/>
      <c r="G27" s="1067"/>
      <c r="H27" s="1067"/>
      <c r="I27" s="1067"/>
      <c r="J27" s="1067"/>
      <c r="K27" s="1067"/>
      <c r="L27" s="1067"/>
      <c r="M27" s="1067"/>
      <c r="N27" s="1067"/>
      <c r="O27" s="1067"/>
      <c r="P27" s="1067"/>
      <c r="Q27" s="1067"/>
      <c r="R27" s="1067"/>
      <c r="S27" s="1067"/>
      <c r="T27" s="1067"/>
      <c r="U27" s="1067"/>
      <c r="V27" s="1067"/>
    </row>
    <row r="28" spans="1:22" ht="21" customHeight="1" thickTop="1" thickBot="1">
      <c r="A28" s="1068" t="s">
        <v>596</v>
      </c>
      <c r="B28" s="1069"/>
      <c r="C28" s="1069"/>
      <c r="D28" s="1069"/>
      <c r="E28" s="1069"/>
      <c r="F28" s="1069"/>
      <c r="G28" s="1070" t="s">
        <v>597</v>
      </c>
      <c r="H28" s="1069"/>
      <c r="I28" s="1069"/>
      <c r="J28" s="1069"/>
      <c r="K28" s="1071"/>
      <c r="L28" s="1068" t="s">
        <v>596</v>
      </c>
      <c r="M28" s="1069"/>
      <c r="N28" s="1069"/>
      <c r="O28" s="1069"/>
      <c r="P28" s="1069"/>
      <c r="Q28" s="1069"/>
      <c r="R28" s="1070" t="s">
        <v>597</v>
      </c>
      <c r="S28" s="1069"/>
      <c r="T28" s="1069"/>
      <c r="U28" s="1069"/>
      <c r="V28" s="1071"/>
    </row>
    <row r="29" spans="1:22" ht="27" customHeight="1" thickTop="1">
      <c r="A29" s="363" t="s">
        <v>266</v>
      </c>
      <c r="B29" s="1051" t="s">
        <v>598</v>
      </c>
      <c r="C29" s="1051"/>
      <c r="D29" s="1051"/>
      <c r="E29" s="1051"/>
      <c r="F29" s="1051"/>
      <c r="G29" s="1052"/>
      <c r="H29" s="1053"/>
      <c r="I29" s="1053"/>
      <c r="J29" s="1053"/>
      <c r="K29" s="1054"/>
      <c r="L29" s="363" t="s">
        <v>266</v>
      </c>
      <c r="M29" s="1051" t="s">
        <v>601</v>
      </c>
      <c r="N29" s="1051"/>
      <c r="O29" s="1051"/>
      <c r="P29" s="1051"/>
      <c r="Q29" s="1051"/>
      <c r="R29" s="1052"/>
      <c r="S29" s="1053"/>
      <c r="T29" s="1053"/>
      <c r="U29" s="1053"/>
      <c r="V29" s="1054"/>
    </row>
    <row r="30" spans="1:22" ht="27" customHeight="1" thickBot="1">
      <c r="A30" s="364" t="s">
        <v>266</v>
      </c>
      <c r="B30" s="1075" t="s">
        <v>600</v>
      </c>
      <c r="C30" s="1075"/>
      <c r="D30" s="1075"/>
      <c r="E30" s="1075"/>
      <c r="F30" s="1075"/>
      <c r="G30" s="1076"/>
      <c r="H30" s="1077"/>
      <c r="I30" s="1077"/>
      <c r="J30" s="1077"/>
      <c r="K30" s="1078"/>
      <c r="L30" s="364" t="s">
        <v>266</v>
      </c>
      <c r="M30" s="1075" t="s">
        <v>599</v>
      </c>
      <c r="N30" s="1075"/>
      <c r="O30" s="1075"/>
      <c r="P30" s="1075"/>
      <c r="Q30" s="1075"/>
      <c r="R30" s="1076"/>
      <c r="S30" s="1077"/>
      <c r="T30" s="1077"/>
      <c r="U30" s="1077"/>
      <c r="V30" s="1078"/>
    </row>
    <row r="31" spans="1:22" ht="11.25" customHeight="1">
      <c r="A31" s="365"/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</row>
    <row r="32" spans="1:22" ht="25.5" customHeight="1" thickBot="1">
      <c r="A32" s="1079" t="s">
        <v>602</v>
      </c>
      <c r="B32" s="1079"/>
      <c r="C32" s="1079"/>
      <c r="D32" s="1079"/>
      <c r="E32" s="1079"/>
      <c r="F32" s="1079"/>
      <c r="G32" s="1079"/>
      <c r="H32" s="1079"/>
      <c r="I32" s="1079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</row>
    <row r="33" spans="1:24" ht="25.5" customHeight="1" thickTop="1" thickBot="1">
      <c r="A33" s="366" t="s">
        <v>266</v>
      </c>
      <c r="B33" s="1080" t="s">
        <v>603</v>
      </c>
      <c r="C33" s="1080"/>
      <c r="D33" s="1080"/>
      <c r="E33" s="1080"/>
      <c r="F33" s="1080"/>
      <c r="G33" s="1080"/>
      <c r="H33" s="1080"/>
      <c r="I33" s="1080"/>
      <c r="J33" s="1080"/>
      <c r="K33" s="1081"/>
      <c r="L33" s="366" t="s">
        <v>266</v>
      </c>
      <c r="M33" s="1080" t="s">
        <v>604</v>
      </c>
      <c r="N33" s="1080"/>
      <c r="O33" s="1080"/>
      <c r="P33" s="1080"/>
      <c r="Q33" s="1080"/>
      <c r="R33" s="1080"/>
      <c r="S33" s="1080"/>
      <c r="T33" s="1080"/>
      <c r="U33" s="1080"/>
      <c r="V33" s="1081"/>
    </row>
    <row r="34" spans="1:24" ht="11.25" customHeight="1" thickTop="1">
      <c r="A34" s="365"/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</row>
    <row r="35" spans="1:24" ht="26.25" customHeight="1" thickBot="1">
      <c r="A35" s="1082" t="s">
        <v>605</v>
      </c>
      <c r="B35" s="1082"/>
      <c r="C35" s="1082"/>
      <c r="D35" s="1082"/>
      <c r="E35" s="1082"/>
      <c r="F35" s="1082"/>
      <c r="G35" s="1082"/>
      <c r="H35" s="1082"/>
      <c r="I35" s="1082"/>
      <c r="J35" s="1082"/>
      <c r="K35" s="1082"/>
      <c r="L35" s="1082"/>
      <c r="M35" s="1082"/>
      <c r="N35" s="1082"/>
      <c r="O35" s="1082"/>
      <c r="P35" s="1082"/>
      <c r="Q35" s="1082"/>
      <c r="R35" s="1082"/>
      <c r="S35" s="1082"/>
      <c r="T35" s="1082"/>
      <c r="U35" s="1082"/>
      <c r="V35" s="1082"/>
    </row>
    <row r="36" spans="1:24" ht="15.75" customHeight="1" thickTop="1">
      <c r="A36" s="1057"/>
      <c r="B36" s="1058"/>
      <c r="C36" s="1058"/>
      <c r="D36" s="1058"/>
      <c r="E36" s="1058"/>
      <c r="F36" s="1058"/>
      <c r="G36" s="1058"/>
      <c r="H36" s="1058"/>
      <c r="I36" s="1058"/>
      <c r="J36" s="1058"/>
      <c r="K36" s="1058"/>
      <c r="L36" s="1058"/>
      <c r="M36" s="1058"/>
      <c r="N36" s="1058"/>
      <c r="O36" s="1058"/>
      <c r="P36" s="1058"/>
      <c r="Q36" s="1058"/>
      <c r="R36" s="1058"/>
      <c r="S36" s="1058"/>
      <c r="T36" s="1058"/>
      <c r="U36" s="1058"/>
      <c r="V36" s="1059"/>
      <c r="X36" t="s">
        <v>606</v>
      </c>
    </row>
    <row r="37" spans="1:24" ht="15.75" customHeight="1">
      <c r="A37" s="1060"/>
      <c r="B37" s="1061"/>
      <c r="C37" s="1061"/>
      <c r="D37" s="1061"/>
      <c r="E37" s="1061"/>
      <c r="F37" s="1061"/>
      <c r="G37" s="1061"/>
      <c r="H37" s="1061"/>
      <c r="I37" s="1061"/>
      <c r="J37" s="1061"/>
      <c r="K37" s="1061"/>
      <c r="L37" s="1061"/>
      <c r="M37" s="1061"/>
      <c r="N37" s="1061"/>
      <c r="O37" s="1061"/>
      <c r="P37" s="1061"/>
      <c r="Q37" s="1061"/>
      <c r="R37" s="1061"/>
      <c r="S37" s="1061"/>
      <c r="T37" s="1061"/>
      <c r="U37" s="1061"/>
      <c r="V37" s="1062"/>
      <c r="X37" t="s">
        <v>607</v>
      </c>
    </row>
    <row r="38" spans="1:24" ht="15.75" customHeight="1">
      <c r="A38" s="1060"/>
      <c r="B38" s="1061"/>
      <c r="C38" s="1061"/>
      <c r="D38" s="1061"/>
      <c r="E38" s="1061"/>
      <c r="F38" s="1061"/>
      <c r="G38" s="1061"/>
      <c r="H38" s="1061"/>
      <c r="I38" s="1061"/>
      <c r="J38" s="1061"/>
      <c r="K38" s="1061"/>
      <c r="L38" s="1061"/>
      <c r="M38" s="1061"/>
      <c r="N38" s="1061"/>
      <c r="O38" s="1061"/>
      <c r="P38" s="1061"/>
      <c r="Q38" s="1061"/>
      <c r="R38" s="1061"/>
      <c r="S38" s="1061"/>
      <c r="T38" s="1061"/>
      <c r="U38" s="1061"/>
      <c r="V38" s="1062"/>
    </row>
    <row r="39" spans="1:24" ht="15.75" customHeight="1">
      <c r="A39" s="1060"/>
      <c r="B39" s="1061"/>
      <c r="C39" s="1061"/>
      <c r="D39" s="1061"/>
      <c r="E39" s="1061"/>
      <c r="F39" s="1061"/>
      <c r="G39" s="1061"/>
      <c r="H39" s="1061"/>
      <c r="I39" s="1061"/>
      <c r="J39" s="1061"/>
      <c r="K39" s="1061"/>
      <c r="L39" s="1061"/>
      <c r="M39" s="1061"/>
      <c r="N39" s="1061"/>
      <c r="O39" s="1061"/>
      <c r="P39" s="1061"/>
      <c r="Q39" s="1061"/>
      <c r="R39" s="1061"/>
      <c r="S39" s="1061"/>
      <c r="T39" s="1061"/>
      <c r="U39" s="1061"/>
      <c r="V39" s="1062"/>
    </row>
    <row r="40" spans="1:24" ht="15.75" customHeight="1">
      <c r="A40" s="1060"/>
      <c r="B40" s="1061"/>
      <c r="C40" s="1061"/>
      <c r="D40" s="1061"/>
      <c r="E40" s="1061"/>
      <c r="F40" s="1061"/>
      <c r="G40" s="1061"/>
      <c r="H40" s="1061"/>
      <c r="I40" s="1061"/>
      <c r="J40" s="1061"/>
      <c r="K40" s="1061"/>
      <c r="L40" s="1061"/>
      <c r="M40" s="1061"/>
      <c r="N40" s="1061"/>
      <c r="O40" s="1061"/>
      <c r="P40" s="1061"/>
      <c r="Q40" s="1061"/>
      <c r="R40" s="1061"/>
      <c r="S40" s="1061"/>
      <c r="T40" s="1061"/>
      <c r="U40" s="1061"/>
      <c r="V40" s="1062"/>
    </row>
    <row r="41" spans="1:24" ht="15.75" customHeight="1">
      <c r="A41" s="1060"/>
      <c r="B41" s="1061"/>
      <c r="C41" s="1061"/>
      <c r="D41" s="1061"/>
      <c r="E41" s="1061"/>
      <c r="F41" s="1061"/>
      <c r="G41" s="1061"/>
      <c r="H41" s="1061"/>
      <c r="I41" s="1061"/>
      <c r="J41" s="1061"/>
      <c r="K41" s="1061"/>
      <c r="L41" s="1061"/>
      <c r="M41" s="1061"/>
      <c r="N41" s="1061"/>
      <c r="O41" s="1061"/>
      <c r="P41" s="1061"/>
      <c r="Q41" s="1061"/>
      <c r="R41" s="1061"/>
      <c r="S41" s="1061"/>
      <c r="T41" s="1061"/>
      <c r="U41" s="1061"/>
      <c r="V41" s="1062"/>
    </row>
    <row r="42" spans="1:24" ht="15.75" customHeight="1" thickBot="1">
      <c r="A42" s="1063"/>
      <c r="B42" s="1064"/>
      <c r="C42" s="1064"/>
      <c r="D42" s="1064"/>
      <c r="E42" s="1064"/>
      <c r="F42" s="1064"/>
      <c r="G42" s="1064"/>
      <c r="H42" s="1064"/>
      <c r="I42" s="1064"/>
      <c r="J42" s="1064"/>
      <c r="K42" s="1064"/>
      <c r="L42" s="1064"/>
      <c r="M42" s="1064"/>
      <c r="N42" s="1064"/>
      <c r="O42" s="1064"/>
      <c r="P42" s="1064"/>
      <c r="Q42" s="1064"/>
      <c r="R42" s="1064"/>
      <c r="S42" s="1064"/>
      <c r="T42" s="1064"/>
      <c r="U42" s="1064"/>
      <c r="V42" s="1065"/>
    </row>
    <row r="43" spans="1:24" ht="45" customHeight="1" thickTop="1">
      <c r="A43" s="1073" t="s">
        <v>742</v>
      </c>
      <c r="B43" s="1074"/>
      <c r="C43" s="1074"/>
      <c r="D43" s="1074"/>
      <c r="E43" s="1074"/>
      <c r="F43" s="1074"/>
      <c r="G43" s="1074"/>
      <c r="H43" s="1074"/>
      <c r="I43" s="1074"/>
      <c r="J43" s="1074"/>
      <c r="K43" s="1074"/>
      <c r="L43" s="1074"/>
      <c r="M43" s="1074"/>
      <c r="N43" s="1074"/>
      <c r="O43" s="1074"/>
      <c r="P43" s="1074"/>
      <c r="Q43" s="1074"/>
      <c r="R43" s="1074"/>
      <c r="S43" s="1074"/>
      <c r="T43" s="1074"/>
      <c r="U43" s="1074"/>
      <c r="V43" s="1074"/>
    </row>
  </sheetData>
  <sheetProtection sheet="1" objects="1" scenarios="1"/>
  <mergeCells count="60">
    <mergeCell ref="A43:V43"/>
    <mergeCell ref="B30:F30"/>
    <mergeCell ref="G30:K30"/>
    <mergeCell ref="M30:Q30"/>
    <mergeCell ref="R30:V30"/>
    <mergeCell ref="A32:V32"/>
    <mergeCell ref="B33:K33"/>
    <mergeCell ref="M33:V33"/>
    <mergeCell ref="A35:V35"/>
    <mergeCell ref="A36:V42"/>
    <mergeCell ref="B29:F29"/>
    <mergeCell ref="G29:K29"/>
    <mergeCell ref="M29:Q29"/>
    <mergeCell ref="R29:V29"/>
    <mergeCell ref="A12:V12"/>
    <mergeCell ref="A13:V13"/>
    <mergeCell ref="A14:V14"/>
    <mergeCell ref="A15:V18"/>
    <mergeCell ref="A20:V20"/>
    <mergeCell ref="A21:V24"/>
    <mergeCell ref="A27:V27"/>
    <mergeCell ref="A28:F28"/>
    <mergeCell ref="G28:K28"/>
    <mergeCell ref="L28:Q28"/>
    <mergeCell ref="R28:V28"/>
    <mergeCell ref="A26:V26"/>
    <mergeCell ref="O7:V7"/>
    <mergeCell ref="M8:N8"/>
    <mergeCell ref="O8:V8"/>
    <mergeCell ref="A10:G11"/>
    <mergeCell ref="H10:J10"/>
    <mergeCell ref="K10:V10"/>
    <mergeCell ref="H11:J11"/>
    <mergeCell ref="K11:V11"/>
    <mergeCell ref="A9:B9"/>
    <mergeCell ref="C9:D9"/>
    <mergeCell ref="E9:L9"/>
    <mergeCell ref="M9:N9"/>
    <mergeCell ref="O9:V9"/>
    <mergeCell ref="C7:G8"/>
    <mergeCell ref="H7:H8"/>
    <mergeCell ref="I7:L8"/>
    <mergeCell ref="M7:N7"/>
    <mergeCell ref="A5:B6"/>
    <mergeCell ref="A7:B8"/>
    <mergeCell ref="M5:N5"/>
    <mergeCell ref="M6:N6"/>
    <mergeCell ref="C5:L6"/>
    <mergeCell ref="O5:Q6"/>
    <mergeCell ref="R5:V6"/>
    <mergeCell ref="A1:O2"/>
    <mergeCell ref="P2:Q2"/>
    <mergeCell ref="R2:V2"/>
    <mergeCell ref="A3:O3"/>
    <mergeCell ref="P3:Q3"/>
    <mergeCell ref="R3:V3"/>
    <mergeCell ref="P1:Q1"/>
    <mergeCell ref="R1:S1"/>
    <mergeCell ref="U1:V1"/>
    <mergeCell ref="A4:V4"/>
  </mergeCells>
  <phoneticPr fontId="3"/>
  <dataValidations count="2">
    <dataValidation allowBlank="1" showInputMessage="1" showErrorMessage="1" promptTitle="日付入力" prompt="半角で「4/19」と入力すると「令和6年4月19日」と表示されます。" sqref="R2:V2" xr:uid="{00000000-0002-0000-0700-000000000000}"/>
    <dataValidation type="list" allowBlank="1" showInputMessage="1" showErrorMessage="1" sqref="L33 A29:A30 A33 L29:L30" xr:uid="{00000000-0002-0000-0700-000001000000}">
      <formula1>$X$36:$X$37</formula1>
    </dataValidation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44"/>
  <sheetViews>
    <sheetView showGridLines="0" showZeros="0" view="pageBreakPreview" zoomScaleNormal="100" zoomScaleSheetLayoutView="100" workbookViewId="0">
      <selection activeCell="N6" sqref="N6:W6"/>
    </sheetView>
  </sheetViews>
  <sheetFormatPr defaultRowHeight="13.5"/>
  <cols>
    <col min="1" max="73" width="4.375" customWidth="1"/>
  </cols>
  <sheetData>
    <row r="1" spans="1:46" ht="28.5" customHeight="1">
      <c r="A1" s="1118" t="s">
        <v>333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X1" s="1118" t="s">
        <v>333</v>
      </c>
      <c r="Y1" s="1119"/>
      <c r="Z1" s="1119"/>
      <c r="AA1" s="1119"/>
      <c r="AB1" s="1119"/>
      <c r="AC1" s="1119"/>
      <c r="AD1" s="1119"/>
      <c r="AE1" s="1119"/>
      <c r="AF1" s="1119"/>
      <c r="AG1" s="1119"/>
      <c r="AH1" s="1119"/>
      <c r="AI1" s="1119"/>
      <c r="AJ1" s="1119"/>
      <c r="AK1" s="1119"/>
      <c r="AL1" s="1119"/>
      <c r="AM1" s="1119"/>
      <c r="AN1" s="1119"/>
      <c r="AO1" s="1119"/>
      <c r="AP1" s="1119"/>
      <c r="AQ1" s="1119"/>
      <c r="AR1" s="1119"/>
      <c r="AS1" s="1119"/>
    </row>
    <row r="2" spans="1:46" ht="24" customHeight="1">
      <c r="A2" s="16"/>
      <c r="Q2" s="1110" t="s">
        <v>334</v>
      </c>
      <c r="R2" s="1110"/>
      <c r="S2" s="1111"/>
      <c r="T2" s="1111"/>
      <c r="U2" s="1111"/>
      <c r="V2" s="1111"/>
      <c r="W2" s="1111"/>
      <c r="X2" s="16"/>
      <c r="AN2" s="1110" t="s">
        <v>334</v>
      </c>
      <c r="AO2" s="1110"/>
      <c r="AP2" s="1111">
        <v>45797</v>
      </c>
      <c r="AQ2" s="1111"/>
      <c r="AR2" s="1111"/>
      <c r="AS2" s="1111"/>
      <c r="AT2" s="1111"/>
    </row>
    <row r="3" spans="1:46" ht="24" customHeight="1">
      <c r="A3" s="1085" t="s">
        <v>86</v>
      </c>
      <c r="B3" s="1085"/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085" t="s">
        <v>86</v>
      </c>
      <c r="Y3" s="1085"/>
      <c r="Z3" s="1085"/>
      <c r="AA3" s="1085"/>
      <c r="AB3" s="1085"/>
      <c r="AC3" s="1085"/>
      <c r="AD3" s="1085"/>
      <c r="AE3" s="1085"/>
      <c r="AF3" s="1085"/>
      <c r="AG3" s="1085"/>
      <c r="AH3" s="1085"/>
      <c r="AI3" s="1085"/>
      <c r="AJ3" s="1085"/>
      <c r="AK3" s="1085"/>
      <c r="AL3" s="1085"/>
      <c r="AM3" s="1085"/>
      <c r="AN3" s="1085"/>
      <c r="AO3" s="1085"/>
      <c r="AP3" s="1085"/>
      <c r="AQ3" s="1085"/>
      <c r="AR3" s="1085"/>
      <c r="AS3" s="1085"/>
      <c r="AT3" s="1085"/>
    </row>
    <row r="4" spans="1:46" ht="24" customHeight="1">
      <c r="A4" s="1085" t="s">
        <v>180</v>
      </c>
      <c r="B4" s="1085"/>
      <c r="C4" s="1085"/>
      <c r="D4" s="1085"/>
      <c r="E4" s="1085"/>
      <c r="F4" s="1085"/>
      <c r="G4" s="1085"/>
      <c r="H4" s="1085"/>
      <c r="I4" s="1085"/>
      <c r="J4" s="1085"/>
      <c r="K4" s="1085"/>
      <c r="L4" s="1085"/>
      <c r="M4" s="1085"/>
      <c r="N4" s="1085"/>
      <c r="O4" s="1085"/>
      <c r="P4" s="1085"/>
      <c r="Q4" s="1085"/>
      <c r="R4" s="1085"/>
      <c r="S4" s="1085"/>
      <c r="T4" s="1085"/>
      <c r="U4" s="1085"/>
      <c r="V4" s="1085"/>
      <c r="W4" s="1085"/>
      <c r="X4" s="1085" t="s">
        <v>180</v>
      </c>
      <c r="Y4" s="1085"/>
      <c r="Z4" s="1085"/>
      <c r="AA4" s="1085"/>
      <c r="AB4" s="1085"/>
      <c r="AC4" s="1085"/>
      <c r="AD4" s="1085"/>
      <c r="AE4" s="1085"/>
      <c r="AF4" s="1085"/>
      <c r="AG4" s="1085"/>
      <c r="AH4" s="1085"/>
      <c r="AI4" s="1085"/>
      <c r="AJ4" s="1085"/>
      <c r="AK4" s="1085"/>
      <c r="AL4" s="1085"/>
      <c r="AM4" s="1085"/>
      <c r="AN4" s="1085"/>
      <c r="AO4" s="1085"/>
      <c r="AP4" s="1085"/>
      <c r="AQ4" s="1085"/>
      <c r="AR4" s="1085"/>
      <c r="AS4" s="1085"/>
      <c r="AT4" s="1085"/>
    </row>
    <row r="5" spans="1:46" ht="24" customHeight="1">
      <c r="A5" s="14"/>
      <c r="J5" s="1112" t="s">
        <v>335</v>
      </c>
      <c r="K5" s="1112"/>
      <c r="L5" s="1112"/>
      <c r="M5" s="1112"/>
      <c r="N5" s="1083">
        <f>基本情報!$F$4</f>
        <v>0</v>
      </c>
      <c r="O5" s="1083"/>
      <c r="P5" s="1083"/>
      <c r="Q5" s="1083"/>
      <c r="R5" s="1083"/>
      <c r="S5" s="1083"/>
      <c r="T5" s="1083"/>
      <c r="U5" s="1083"/>
      <c r="V5" s="1083"/>
      <c r="W5" s="1083"/>
      <c r="X5" s="14"/>
      <c r="AI5" s="1112" t="s">
        <v>335</v>
      </c>
      <c r="AJ5" s="1112"/>
      <c r="AK5" s="1112"/>
      <c r="AL5" s="1112"/>
      <c r="AM5" s="1113" t="s">
        <v>378</v>
      </c>
      <c r="AN5" s="1113"/>
      <c r="AO5" s="1113"/>
      <c r="AP5" s="1113"/>
      <c r="AQ5" s="1113"/>
      <c r="AR5" s="1113"/>
      <c r="AS5" s="1113"/>
      <c r="AT5" s="1113"/>
    </row>
    <row r="6" spans="1:46" ht="24" customHeight="1">
      <c r="A6" s="16" t="s">
        <v>87</v>
      </c>
      <c r="B6" s="16"/>
      <c r="C6" s="16"/>
      <c r="D6" s="16"/>
      <c r="E6" s="16"/>
      <c r="F6" s="16"/>
      <c r="G6" s="16"/>
      <c r="H6" s="16"/>
      <c r="I6" s="16"/>
      <c r="J6" s="16"/>
      <c r="K6" s="1114" t="s">
        <v>336</v>
      </c>
      <c r="L6" s="1114"/>
      <c r="M6" s="1114"/>
      <c r="N6" s="1084">
        <f>基本情報!$F$8</f>
        <v>0</v>
      </c>
      <c r="O6" s="1084"/>
      <c r="P6" s="1084"/>
      <c r="Q6" s="1084"/>
      <c r="R6" s="1084"/>
      <c r="S6" s="1084"/>
      <c r="T6" s="1084"/>
      <c r="U6" s="1084"/>
      <c r="V6" s="1084"/>
      <c r="W6" s="1084"/>
      <c r="X6" s="16" t="s">
        <v>87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114" t="s">
        <v>336</v>
      </c>
      <c r="AK6" s="1114"/>
      <c r="AL6" s="1114"/>
      <c r="AM6" s="1115" t="s">
        <v>379</v>
      </c>
      <c r="AN6" s="1115"/>
      <c r="AO6" s="1115"/>
      <c r="AP6" s="1115"/>
      <c r="AQ6" s="1115"/>
      <c r="AR6" s="1115"/>
      <c r="AS6" s="1115"/>
      <c r="AT6" s="1115"/>
    </row>
    <row r="7" spans="1:46" ht="24" customHeight="1">
      <c r="A7" s="14"/>
      <c r="X7" s="14"/>
    </row>
    <row r="8" spans="1:46" ht="24" customHeight="1">
      <c r="A8" s="1085" t="s">
        <v>244</v>
      </c>
      <c r="B8" s="1085"/>
      <c r="C8" s="1085"/>
      <c r="D8" s="1085"/>
      <c r="E8" s="1085"/>
      <c r="F8" s="1085"/>
      <c r="G8" s="1085"/>
      <c r="H8" s="1085"/>
      <c r="I8" s="1085"/>
      <c r="J8" s="1085"/>
      <c r="K8" s="1085"/>
      <c r="L8" s="1085"/>
      <c r="M8" s="1085"/>
      <c r="N8" s="1085"/>
      <c r="O8" s="1085"/>
      <c r="P8" s="1085"/>
      <c r="Q8" s="1085"/>
      <c r="R8" s="1085"/>
      <c r="S8" s="1085"/>
      <c r="T8" s="1085"/>
      <c r="U8" s="1085"/>
      <c r="V8" s="1085"/>
      <c r="W8" s="1085"/>
      <c r="X8" s="1085" t="s">
        <v>244</v>
      </c>
      <c r="Y8" s="1085"/>
      <c r="Z8" s="1085"/>
      <c r="AA8" s="1085"/>
      <c r="AB8" s="1085"/>
      <c r="AC8" s="1085"/>
      <c r="AD8" s="1085"/>
      <c r="AE8" s="1085"/>
      <c r="AF8" s="1085"/>
      <c r="AG8" s="1085"/>
      <c r="AH8" s="1085"/>
      <c r="AI8" s="1085"/>
      <c r="AJ8" s="1085"/>
      <c r="AK8" s="1085"/>
      <c r="AL8" s="1085"/>
      <c r="AM8" s="1085"/>
      <c r="AN8" s="1085"/>
      <c r="AO8" s="1085"/>
      <c r="AP8" s="1085"/>
      <c r="AQ8" s="1085"/>
      <c r="AR8" s="1085"/>
      <c r="AS8" s="1085"/>
      <c r="AT8" s="1085"/>
    </row>
    <row r="9" spans="1:46" ht="24" customHeight="1">
      <c r="A9" s="1120" t="s">
        <v>80</v>
      </c>
      <c r="B9" s="1120"/>
      <c r="C9" s="1120"/>
      <c r="D9" s="1120"/>
      <c r="E9" s="1120"/>
      <c r="F9" s="1120"/>
      <c r="G9" s="1120"/>
      <c r="H9" s="1120"/>
      <c r="I9" s="1120"/>
      <c r="J9" s="1120"/>
      <c r="K9" s="1120"/>
      <c r="L9" s="1120"/>
      <c r="M9" s="1120"/>
      <c r="N9" s="1120"/>
      <c r="O9" s="1120"/>
      <c r="P9" s="1120"/>
      <c r="Q9" s="1120"/>
      <c r="R9" s="1120"/>
      <c r="S9" s="1120"/>
      <c r="T9" s="1120"/>
      <c r="U9" s="1120"/>
      <c r="V9" s="1120"/>
      <c r="W9" s="1120"/>
      <c r="X9" s="1120" t="s">
        <v>80</v>
      </c>
      <c r="Y9" s="1120"/>
      <c r="Z9" s="1120"/>
      <c r="AA9" s="1120"/>
      <c r="AB9" s="1120"/>
      <c r="AC9" s="1120"/>
      <c r="AD9" s="1120"/>
      <c r="AE9" s="1120"/>
      <c r="AF9" s="1120"/>
      <c r="AG9" s="1120"/>
      <c r="AH9" s="1120"/>
      <c r="AI9" s="1120"/>
      <c r="AJ9" s="1120"/>
      <c r="AK9" s="1120"/>
      <c r="AL9" s="1120"/>
      <c r="AM9" s="1120"/>
      <c r="AN9" s="1120"/>
      <c r="AO9" s="1120"/>
      <c r="AP9" s="1120"/>
      <c r="AQ9" s="1120"/>
      <c r="AR9" s="1120"/>
      <c r="AS9" s="1120"/>
      <c r="AT9" s="1120"/>
    </row>
    <row r="10" spans="1:46" ht="24" customHeight="1">
      <c r="A10" s="14"/>
      <c r="X10" s="14"/>
    </row>
    <row r="11" spans="1:46" ht="24" customHeight="1">
      <c r="A11" s="1085" t="s">
        <v>337</v>
      </c>
      <c r="B11" s="1085"/>
      <c r="C11" s="1085"/>
      <c r="D11" s="1085"/>
      <c r="E11" s="1085"/>
      <c r="F11" s="1085"/>
      <c r="G11" s="1085"/>
      <c r="H11" s="1085"/>
      <c r="I11" s="1085"/>
      <c r="J11" s="1085"/>
      <c r="K11" s="1085"/>
      <c r="L11" s="1085"/>
      <c r="M11" s="1085"/>
      <c r="N11" s="1085"/>
      <c r="O11" s="1085"/>
      <c r="P11" s="1085"/>
      <c r="Q11" s="1085"/>
      <c r="R11" s="1085"/>
      <c r="S11" s="1085"/>
      <c r="T11" s="1085"/>
      <c r="U11" s="1085"/>
      <c r="V11" s="1085"/>
      <c r="W11" s="1085"/>
      <c r="X11" s="1085" t="s">
        <v>337</v>
      </c>
      <c r="Y11" s="1085"/>
      <c r="Z11" s="1085"/>
      <c r="AA11" s="1085"/>
      <c r="AB11" s="1085"/>
      <c r="AC11" s="1085"/>
      <c r="AD11" s="1085"/>
      <c r="AE11" s="1085"/>
      <c r="AF11" s="1085"/>
      <c r="AG11" s="1085"/>
      <c r="AH11" s="1085"/>
      <c r="AI11" s="1085"/>
      <c r="AJ11" s="1085"/>
      <c r="AK11" s="1085"/>
      <c r="AL11" s="1085"/>
      <c r="AM11" s="1085"/>
      <c r="AN11" s="1085"/>
      <c r="AO11" s="1085"/>
      <c r="AP11" s="1085"/>
      <c r="AQ11" s="1085"/>
      <c r="AR11" s="1085"/>
      <c r="AS11" s="1085"/>
      <c r="AT11" s="1085"/>
    </row>
    <row r="12" spans="1:46" ht="24" customHeight="1">
      <c r="A12" s="16"/>
      <c r="B12" s="192" t="s">
        <v>266</v>
      </c>
      <c r="C12" s="1116" t="s">
        <v>338</v>
      </c>
      <c r="D12" s="1116"/>
      <c r="E12" s="1116"/>
      <c r="F12" s="1116"/>
      <c r="G12" s="1116"/>
      <c r="H12" s="11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92" t="s">
        <v>412</v>
      </c>
      <c r="Z12" s="1116" t="s">
        <v>338</v>
      </c>
      <c r="AA12" s="1116"/>
      <c r="AB12" s="1116"/>
      <c r="AC12" s="1116"/>
      <c r="AD12" s="1116"/>
      <c r="AE12" s="11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ht="24" customHeight="1">
      <c r="A13" s="16"/>
      <c r="B13" s="192" t="s">
        <v>266</v>
      </c>
      <c r="C13" s="1116" t="s">
        <v>274</v>
      </c>
      <c r="D13" s="1116"/>
      <c r="E13" s="1116"/>
      <c r="F13" s="16" t="s">
        <v>178</v>
      </c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7"/>
      <c r="U13" s="16" t="s">
        <v>172</v>
      </c>
      <c r="V13" s="16"/>
      <c r="W13" s="16"/>
      <c r="X13" s="16"/>
      <c r="Y13" s="192" t="s">
        <v>266</v>
      </c>
      <c r="Z13" s="1116" t="s">
        <v>274</v>
      </c>
      <c r="AA13" s="1116"/>
      <c r="AB13" s="1116"/>
      <c r="AC13" s="16" t="s">
        <v>178</v>
      </c>
      <c r="AD13" s="1117"/>
      <c r="AE13" s="1117"/>
      <c r="AF13" s="1117"/>
      <c r="AG13" s="1117"/>
      <c r="AH13" s="1117"/>
      <c r="AI13" s="1117"/>
      <c r="AJ13" s="1117"/>
      <c r="AK13" s="1117"/>
      <c r="AL13" s="1117"/>
      <c r="AM13" s="1117"/>
      <c r="AN13" s="1117"/>
      <c r="AO13" s="1117"/>
      <c r="AP13" s="1117"/>
      <c r="AQ13" s="1117"/>
      <c r="AR13" s="16" t="s">
        <v>172</v>
      </c>
      <c r="AS13" s="16"/>
      <c r="AT13" s="16"/>
    </row>
    <row r="14" spans="1:46" ht="24" customHeight="1">
      <c r="A14" s="14"/>
      <c r="X14" s="14"/>
    </row>
    <row r="15" spans="1:46" ht="24" customHeight="1">
      <c r="A15" s="1085" t="s">
        <v>341</v>
      </c>
      <c r="B15" s="1085"/>
      <c r="C15" s="1085"/>
      <c r="D15" s="1085"/>
      <c r="E15" s="1085"/>
      <c r="F15" s="1121"/>
      <c r="G15" s="1121"/>
      <c r="H15" s="1121"/>
      <c r="I15" s="1121"/>
      <c r="J15" s="16" t="s">
        <v>172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085" t="s">
        <v>341</v>
      </c>
      <c r="Y15" s="1085"/>
      <c r="Z15" s="1085"/>
      <c r="AA15" s="1085"/>
      <c r="AB15" s="1085"/>
      <c r="AC15" s="1121">
        <v>45830</v>
      </c>
      <c r="AD15" s="1121"/>
      <c r="AE15" s="1121"/>
      <c r="AF15" s="1121"/>
      <c r="AG15" s="16" t="s">
        <v>172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ht="24" customHeight="1">
      <c r="A16" s="16" t="s">
        <v>81</v>
      </c>
      <c r="X16" s="16" t="s">
        <v>81</v>
      </c>
    </row>
    <row r="17" spans="1:51" ht="24" customHeight="1">
      <c r="A17" s="1085" t="s">
        <v>82</v>
      </c>
      <c r="B17" s="1085"/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085"/>
      <c r="S17" s="1085"/>
      <c r="T17" s="1085"/>
      <c r="U17" s="1085"/>
      <c r="V17" s="1085"/>
      <c r="W17" s="1085"/>
      <c r="X17" s="1085" t="s">
        <v>82</v>
      </c>
      <c r="Y17" s="1085"/>
      <c r="Z17" s="1085"/>
      <c r="AA17" s="1085"/>
      <c r="AB17" s="1085"/>
      <c r="AC17" s="1085"/>
      <c r="AD17" s="1085"/>
      <c r="AE17" s="1085"/>
      <c r="AF17" s="1085"/>
      <c r="AG17" s="1085"/>
      <c r="AH17" s="1085"/>
      <c r="AI17" s="1085"/>
      <c r="AJ17" s="1085"/>
      <c r="AK17" s="1085"/>
      <c r="AL17" s="1085"/>
      <c r="AM17" s="1085"/>
      <c r="AN17" s="1085"/>
      <c r="AO17" s="1085"/>
      <c r="AP17" s="1085"/>
      <c r="AQ17" s="1085"/>
      <c r="AR17" s="1085"/>
      <c r="AS17" s="1085"/>
      <c r="AT17" s="1085"/>
    </row>
    <row r="18" spans="1:51" ht="24" customHeight="1">
      <c r="A18" s="1127" t="s">
        <v>83</v>
      </c>
      <c r="B18" s="1127"/>
      <c r="C18" s="1127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7"/>
      <c r="U18" s="1127"/>
      <c r="V18" s="1127"/>
      <c r="W18" s="1127"/>
      <c r="X18" s="1127" t="s">
        <v>83</v>
      </c>
      <c r="Y18" s="1127"/>
      <c r="Z18" s="1127"/>
      <c r="AA18" s="1127"/>
      <c r="AB18" s="1127"/>
      <c r="AC18" s="1127"/>
      <c r="AD18" s="1127"/>
      <c r="AE18" s="1127"/>
      <c r="AF18" s="1127"/>
      <c r="AG18" s="1127"/>
      <c r="AH18" s="1127"/>
      <c r="AI18" s="1127"/>
      <c r="AJ18" s="1127"/>
      <c r="AK18" s="1127"/>
      <c r="AL18" s="1127"/>
      <c r="AM18" s="1127"/>
      <c r="AN18" s="1127"/>
      <c r="AO18" s="1127"/>
      <c r="AP18" s="1127"/>
      <c r="AQ18" s="1127"/>
      <c r="AR18" s="1127"/>
      <c r="AS18" s="1127"/>
      <c r="AT18" s="1127"/>
    </row>
    <row r="19" spans="1:51" ht="24" customHeight="1">
      <c r="A19" s="115"/>
      <c r="B19" s="1122" t="s">
        <v>342</v>
      </c>
      <c r="C19" s="1123"/>
      <c r="D19" s="1124" t="s">
        <v>93</v>
      </c>
      <c r="E19" s="1125"/>
      <c r="F19" s="1124" t="s">
        <v>173</v>
      </c>
      <c r="G19" s="1126"/>
      <c r="H19" s="1124" t="s">
        <v>444</v>
      </c>
      <c r="I19" s="1125"/>
      <c r="J19" s="1125"/>
      <c r="K19" s="1125"/>
      <c r="L19" s="1125"/>
      <c r="M19" s="1125"/>
      <c r="N19" s="1125"/>
      <c r="O19" s="1126"/>
      <c r="P19" s="1124" t="s">
        <v>174</v>
      </c>
      <c r="Q19" s="1125"/>
      <c r="R19" s="1125"/>
      <c r="S19" s="1125"/>
      <c r="T19" s="1125"/>
      <c r="U19" s="1125"/>
      <c r="V19" s="1126"/>
      <c r="X19" s="115"/>
      <c r="Y19" s="1122" t="s">
        <v>342</v>
      </c>
      <c r="Z19" s="1123"/>
      <c r="AA19" s="1124" t="s">
        <v>93</v>
      </c>
      <c r="AB19" s="1125"/>
      <c r="AC19" s="1124" t="s">
        <v>173</v>
      </c>
      <c r="AD19" s="1126"/>
      <c r="AE19" s="1124" t="s">
        <v>444</v>
      </c>
      <c r="AF19" s="1125"/>
      <c r="AG19" s="1125"/>
      <c r="AH19" s="1125"/>
      <c r="AI19" s="1125"/>
      <c r="AJ19" s="1125"/>
      <c r="AK19" s="1125"/>
      <c r="AL19" s="1126"/>
      <c r="AM19" s="1124" t="s">
        <v>174</v>
      </c>
      <c r="AN19" s="1125"/>
      <c r="AO19" s="1125"/>
      <c r="AP19" s="1125"/>
      <c r="AQ19" s="1125"/>
      <c r="AR19" s="1125"/>
      <c r="AS19" s="1126"/>
    </row>
    <row r="20" spans="1:51" ht="24" customHeight="1">
      <c r="A20" s="16"/>
      <c r="B20" s="1099"/>
      <c r="C20" s="1100"/>
      <c r="D20" s="1101"/>
      <c r="E20" s="1102"/>
      <c r="F20" s="1103"/>
      <c r="G20" s="1104"/>
      <c r="H20" s="201"/>
      <c r="I20" s="202"/>
      <c r="J20" s="203"/>
      <c r="K20" s="202"/>
      <c r="L20" s="202"/>
      <c r="M20" s="202"/>
      <c r="N20" s="202"/>
      <c r="O20" s="204"/>
      <c r="P20" s="205"/>
      <c r="Q20" s="202"/>
      <c r="R20" s="202"/>
      <c r="S20" s="202"/>
      <c r="T20" s="202"/>
      <c r="U20" s="202"/>
      <c r="V20" s="206"/>
      <c r="X20" s="16"/>
      <c r="Y20" s="1099" t="s">
        <v>343</v>
      </c>
      <c r="Z20" s="1100"/>
      <c r="AA20" s="1101">
        <v>0.36458333333333331</v>
      </c>
      <c r="AB20" s="1102"/>
      <c r="AC20" s="1103" t="s">
        <v>171</v>
      </c>
      <c r="AD20" s="1104"/>
      <c r="AE20" s="201" t="s">
        <v>117</v>
      </c>
      <c r="AF20" s="202"/>
      <c r="AG20" s="203"/>
      <c r="AH20" s="202"/>
      <c r="AI20" s="202"/>
      <c r="AJ20" s="202"/>
      <c r="AK20" s="202"/>
      <c r="AL20" s="204"/>
      <c r="AM20" s="205"/>
      <c r="AN20" s="202"/>
      <c r="AO20" s="202"/>
      <c r="AP20" s="202"/>
      <c r="AQ20" s="202"/>
      <c r="AR20" s="202"/>
      <c r="AS20" s="206"/>
    </row>
    <row r="21" spans="1:51" ht="24" customHeight="1">
      <c r="A21" s="16"/>
      <c r="B21" s="1105"/>
      <c r="C21" s="1106"/>
      <c r="D21" s="1107"/>
      <c r="E21" s="1108"/>
      <c r="F21" s="1086"/>
      <c r="G21" s="1087"/>
      <c r="H21" s="207"/>
      <c r="I21" s="208"/>
      <c r="J21" s="209"/>
      <c r="K21" s="208"/>
      <c r="L21" s="208"/>
      <c r="M21" s="208"/>
      <c r="N21" s="208"/>
      <c r="O21" s="210"/>
      <c r="P21" s="211"/>
      <c r="Q21" s="208"/>
      <c r="R21" s="208"/>
      <c r="S21" s="208"/>
      <c r="T21" s="208"/>
      <c r="U21" s="208"/>
      <c r="V21" s="212"/>
      <c r="X21" s="16"/>
      <c r="Y21" s="1105"/>
      <c r="Z21" s="1106"/>
      <c r="AA21" s="1107">
        <v>0.38541666666666669</v>
      </c>
      <c r="AB21" s="1108"/>
      <c r="AC21" s="1086" t="s">
        <v>170</v>
      </c>
      <c r="AD21" s="1087"/>
      <c r="AE21" s="207" t="s">
        <v>111</v>
      </c>
      <c r="AF21" s="208"/>
      <c r="AG21" s="209"/>
      <c r="AH21" s="208"/>
      <c r="AI21" s="208"/>
      <c r="AJ21" s="208"/>
      <c r="AK21" s="208"/>
      <c r="AL21" s="210"/>
      <c r="AM21" s="211"/>
      <c r="AN21" s="208" t="s">
        <v>575</v>
      </c>
      <c r="AO21" s="208"/>
      <c r="AP21" s="208"/>
      <c r="AQ21" s="208"/>
      <c r="AR21" s="208"/>
      <c r="AS21" s="212"/>
    </row>
    <row r="22" spans="1:51" ht="24" customHeight="1">
      <c r="A22" s="116"/>
      <c r="B22" s="1105"/>
      <c r="C22" s="1106"/>
      <c r="D22" s="1086"/>
      <c r="E22" s="1109"/>
      <c r="F22" s="1086"/>
      <c r="G22" s="1087"/>
      <c r="H22" s="213"/>
      <c r="I22" s="208"/>
      <c r="J22" s="208"/>
      <c r="K22" s="208"/>
      <c r="L22" s="208"/>
      <c r="M22" s="208"/>
      <c r="N22" s="208"/>
      <c r="O22" s="210"/>
      <c r="P22" s="211"/>
      <c r="Q22" s="208"/>
      <c r="R22" s="208"/>
      <c r="S22" s="208"/>
      <c r="T22" s="208"/>
      <c r="U22" s="208"/>
      <c r="V22" s="212"/>
      <c r="X22" s="116"/>
      <c r="Y22" s="1105"/>
      <c r="Z22" s="1106"/>
      <c r="AA22" s="1086"/>
      <c r="AB22" s="1109"/>
      <c r="AC22" s="1086"/>
      <c r="AD22" s="1087"/>
      <c r="AE22" s="213"/>
      <c r="AF22" s="208"/>
      <c r="AG22" s="208"/>
      <c r="AH22" s="208"/>
      <c r="AI22" s="208"/>
      <c r="AJ22" s="208"/>
      <c r="AK22" s="208"/>
      <c r="AL22" s="210"/>
      <c r="AM22" s="211"/>
      <c r="AN22" s="208"/>
      <c r="AO22" s="208"/>
      <c r="AP22" s="208"/>
      <c r="AQ22" s="208"/>
      <c r="AR22" s="208"/>
      <c r="AS22" s="212"/>
    </row>
    <row r="23" spans="1:51" ht="24" customHeight="1">
      <c r="A23" s="116"/>
      <c r="B23" s="1105"/>
      <c r="C23" s="1106"/>
      <c r="D23" s="1086"/>
      <c r="E23" s="1109"/>
      <c r="F23" s="1086"/>
      <c r="G23" s="1087"/>
      <c r="H23" s="213"/>
      <c r="I23" s="208"/>
      <c r="J23" s="208"/>
      <c r="K23" s="208"/>
      <c r="L23" s="208"/>
      <c r="M23" s="208"/>
      <c r="N23" s="208"/>
      <c r="O23" s="210"/>
      <c r="P23" s="211"/>
      <c r="Q23" s="208"/>
      <c r="R23" s="208"/>
      <c r="S23" s="208"/>
      <c r="T23" s="208"/>
      <c r="U23" s="208"/>
      <c r="V23" s="212"/>
      <c r="X23" s="116"/>
      <c r="Y23" s="1105"/>
      <c r="Z23" s="1106"/>
      <c r="AA23" s="1086"/>
      <c r="AB23" s="1109"/>
      <c r="AC23" s="1086"/>
      <c r="AD23" s="1087"/>
      <c r="AE23" s="213"/>
      <c r="AF23" s="208"/>
      <c r="AG23" s="208"/>
      <c r="AH23" s="208"/>
      <c r="AI23" s="208"/>
      <c r="AJ23" s="208"/>
      <c r="AK23" s="208"/>
      <c r="AL23" s="210"/>
      <c r="AM23" s="211"/>
      <c r="AN23" s="208"/>
      <c r="AO23" s="208"/>
      <c r="AP23" s="208"/>
      <c r="AQ23" s="208"/>
      <c r="AR23" s="208"/>
      <c r="AS23" s="212"/>
    </row>
    <row r="24" spans="1:51" ht="24" customHeight="1">
      <c r="A24" s="116"/>
      <c r="B24" s="1105"/>
      <c r="C24" s="1106"/>
      <c r="D24" s="1086"/>
      <c r="E24" s="1109"/>
      <c r="F24" s="214"/>
      <c r="G24" s="215"/>
      <c r="H24" s="213"/>
      <c r="I24" s="216"/>
      <c r="J24" s="217"/>
      <c r="K24" s="217"/>
      <c r="L24" s="217"/>
      <c r="M24" s="217"/>
      <c r="N24" s="217"/>
      <c r="O24" s="210"/>
      <c r="P24" s="218"/>
      <c r="Q24" s="216"/>
      <c r="R24" s="216"/>
      <c r="S24" s="216"/>
      <c r="T24" s="216"/>
      <c r="U24" s="216"/>
      <c r="V24" s="215"/>
      <c r="X24" s="116"/>
      <c r="Y24" s="1105"/>
      <c r="Z24" s="1106"/>
      <c r="AA24" s="1086"/>
      <c r="AB24" s="1109"/>
      <c r="AC24" s="214"/>
      <c r="AD24" s="215"/>
      <c r="AE24" s="213"/>
      <c r="AF24" s="216"/>
      <c r="AG24" s="217"/>
      <c r="AH24" s="217"/>
      <c r="AI24" s="217"/>
      <c r="AJ24" s="217"/>
      <c r="AK24" s="217"/>
      <c r="AL24" s="210"/>
      <c r="AM24" s="218"/>
      <c r="AN24" s="216"/>
      <c r="AO24" s="216"/>
      <c r="AP24" s="216"/>
      <c r="AQ24" s="216"/>
      <c r="AR24" s="216"/>
      <c r="AS24" s="215"/>
    </row>
    <row r="25" spans="1:51" ht="24" customHeight="1">
      <c r="A25" s="16"/>
      <c r="B25" s="1105"/>
      <c r="C25" s="1106"/>
      <c r="D25" s="1107"/>
      <c r="E25" s="1108"/>
      <c r="F25" s="1086"/>
      <c r="G25" s="1087"/>
      <c r="H25" s="207"/>
      <c r="I25" s="208"/>
      <c r="J25" s="209"/>
      <c r="K25" s="208"/>
      <c r="L25" s="208"/>
      <c r="M25" s="208"/>
      <c r="N25" s="208"/>
      <c r="O25" s="210"/>
      <c r="P25" s="211"/>
      <c r="Q25" s="208"/>
      <c r="R25" s="208"/>
      <c r="S25" s="208"/>
      <c r="T25" s="208"/>
      <c r="U25" s="208"/>
      <c r="V25" s="212"/>
      <c r="X25" s="16"/>
      <c r="Y25" s="1105" t="s">
        <v>344</v>
      </c>
      <c r="Z25" s="1106"/>
      <c r="AA25" s="1107">
        <v>0.66666666666666663</v>
      </c>
      <c r="AB25" s="1108"/>
      <c r="AC25" s="1086" t="s">
        <v>171</v>
      </c>
      <c r="AD25" s="1087"/>
      <c r="AE25" s="207" t="s">
        <v>111</v>
      </c>
      <c r="AF25" s="208"/>
      <c r="AG25" s="209"/>
      <c r="AH25" s="208"/>
      <c r="AI25" s="208"/>
      <c r="AJ25" s="208"/>
      <c r="AK25" s="208"/>
      <c r="AL25" s="210"/>
      <c r="AM25" s="211"/>
      <c r="AN25" s="208"/>
      <c r="AO25" s="208"/>
      <c r="AP25" s="208"/>
      <c r="AQ25" s="208"/>
      <c r="AR25" s="208"/>
      <c r="AS25" s="212"/>
    </row>
    <row r="26" spans="1:51" ht="24" customHeight="1">
      <c r="A26" s="16"/>
      <c r="B26" s="1105"/>
      <c r="C26" s="1106"/>
      <c r="D26" s="1107"/>
      <c r="E26" s="1108"/>
      <c r="F26" s="1086"/>
      <c r="G26" s="1087"/>
      <c r="H26" s="207"/>
      <c r="I26" s="208"/>
      <c r="J26" s="209"/>
      <c r="K26" s="208"/>
      <c r="L26" s="208"/>
      <c r="M26" s="208"/>
      <c r="N26" s="208"/>
      <c r="O26" s="210"/>
      <c r="P26" s="211"/>
      <c r="Q26" s="208"/>
      <c r="R26" s="208"/>
      <c r="S26" s="208"/>
      <c r="T26" s="208"/>
      <c r="U26" s="208"/>
      <c r="V26" s="212"/>
      <c r="X26" s="16"/>
      <c r="Y26" s="1105"/>
      <c r="Z26" s="1106"/>
      <c r="AA26" s="1107">
        <v>0.6875</v>
      </c>
      <c r="AB26" s="1108"/>
      <c r="AC26" s="1086" t="s">
        <v>170</v>
      </c>
      <c r="AD26" s="1087"/>
      <c r="AE26" s="207" t="s">
        <v>117</v>
      </c>
      <c r="AF26" s="208"/>
      <c r="AG26" s="209"/>
      <c r="AH26" s="208"/>
      <c r="AI26" s="208"/>
      <c r="AJ26" s="208"/>
      <c r="AK26" s="208"/>
      <c r="AL26" s="210"/>
      <c r="AM26" s="211"/>
      <c r="AN26" s="208"/>
      <c r="AO26" s="208"/>
      <c r="AP26" s="208"/>
      <c r="AQ26" s="208"/>
      <c r="AR26" s="208"/>
      <c r="AS26" s="212"/>
    </row>
    <row r="27" spans="1:51" ht="24" customHeight="1">
      <c r="A27" s="16"/>
      <c r="B27" s="1088"/>
      <c r="C27" s="1089"/>
      <c r="D27" s="219"/>
      <c r="E27" s="220"/>
      <c r="F27" s="1090"/>
      <c r="G27" s="1091"/>
      <c r="H27" s="221"/>
      <c r="I27" s="220"/>
      <c r="J27" s="220"/>
      <c r="K27" s="220"/>
      <c r="L27" s="220"/>
      <c r="M27" s="220"/>
      <c r="N27" s="220"/>
      <c r="O27" s="222"/>
      <c r="P27" s="219"/>
      <c r="Q27" s="220"/>
      <c r="R27" s="220"/>
      <c r="S27" s="220"/>
      <c r="T27" s="220"/>
      <c r="U27" s="220"/>
      <c r="V27" s="223"/>
      <c r="X27" s="16"/>
      <c r="Y27" s="1088"/>
      <c r="Z27" s="1089"/>
      <c r="AA27" s="219"/>
      <c r="AB27" s="220"/>
      <c r="AC27" s="1090"/>
      <c r="AD27" s="1091"/>
      <c r="AE27" s="221"/>
      <c r="AF27" s="220"/>
      <c r="AG27" s="220"/>
      <c r="AH27" s="220"/>
      <c r="AI27" s="220"/>
      <c r="AJ27" s="220"/>
      <c r="AK27" s="220"/>
      <c r="AL27" s="222"/>
      <c r="AM27" s="219"/>
      <c r="AN27" s="220"/>
      <c r="AO27" s="220"/>
      <c r="AP27" s="220"/>
      <c r="AQ27" s="220"/>
      <c r="AR27" s="220"/>
      <c r="AS27" s="223"/>
    </row>
    <row r="28" spans="1:51" ht="24" customHeight="1">
      <c r="A28" s="16"/>
      <c r="B28" s="1092"/>
      <c r="C28" s="1092"/>
      <c r="D28" s="1092"/>
      <c r="E28" s="224"/>
      <c r="F28" s="1093"/>
      <c r="G28" s="1094"/>
      <c r="H28" s="1094"/>
      <c r="I28" s="1094"/>
      <c r="J28" s="1094"/>
      <c r="M28" s="1092"/>
      <c r="N28" s="1092"/>
      <c r="O28" s="1092"/>
      <c r="P28" s="1092"/>
      <c r="Q28" s="1092"/>
      <c r="R28" s="1092"/>
      <c r="S28" s="1092"/>
      <c r="T28" s="1092"/>
      <c r="U28" s="1092"/>
      <c r="V28" s="1092"/>
      <c r="X28" s="16"/>
      <c r="Y28" s="1092"/>
      <c r="Z28" s="1092"/>
      <c r="AA28" s="1092"/>
      <c r="AB28" s="224"/>
      <c r="AC28" s="1093"/>
      <c r="AD28" s="1094"/>
      <c r="AE28" s="1094"/>
      <c r="AF28" s="1094"/>
      <c r="AG28" s="1094"/>
      <c r="AJ28" s="1092"/>
      <c r="AK28" s="1092"/>
      <c r="AL28" s="1092"/>
      <c r="AM28" s="1092"/>
      <c r="AN28" s="1092"/>
      <c r="AO28" s="1092"/>
      <c r="AP28" s="1092"/>
      <c r="AQ28" s="1092"/>
      <c r="AR28" s="1092"/>
      <c r="AS28" s="1092"/>
    </row>
    <row r="29" spans="1:51" ht="24" customHeight="1">
      <c r="A29" s="1095" t="s">
        <v>345</v>
      </c>
      <c r="B29" s="1095"/>
      <c r="C29" s="1095"/>
      <c r="D29" s="1095"/>
      <c r="E29" s="1096" t="s">
        <v>346</v>
      </c>
      <c r="F29" s="1096"/>
      <c r="G29" s="1096"/>
      <c r="H29" s="1129"/>
      <c r="I29" s="1129"/>
      <c r="J29" s="225" t="s">
        <v>235</v>
      </c>
      <c r="K29" s="1096" t="s">
        <v>347</v>
      </c>
      <c r="L29" s="1096"/>
      <c r="M29" s="1096"/>
      <c r="N29" s="1096"/>
      <c r="O29" s="1129"/>
      <c r="P29" s="1129"/>
      <c r="Q29" s="225" t="s">
        <v>235</v>
      </c>
      <c r="R29" s="1098" t="s">
        <v>236</v>
      </c>
      <c r="S29" s="1098"/>
      <c r="T29" s="1098">
        <f>H29+O29</f>
        <v>0</v>
      </c>
      <c r="U29" s="1098"/>
      <c r="V29" s="226" t="s">
        <v>235</v>
      </c>
      <c r="W29" s="225"/>
      <c r="X29" s="1095" t="s">
        <v>345</v>
      </c>
      <c r="Y29" s="1095"/>
      <c r="Z29" s="1095"/>
      <c r="AA29" s="1095"/>
      <c r="AB29" s="1096" t="s">
        <v>346</v>
      </c>
      <c r="AC29" s="1096"/>
      <c r="AD29" s="1096"/>
      <c r="AE29" s="1097">
        <v>31</v>
      </c>
      <c r="AF29" s="1097"/>
      <c r="AG29" s="225" t="s">
        <v>235</v>
      </c>
      <c r="AH29" s="1096" t="s">
        <v>347</v>
      </c>
      <c r="AI29" s="1096"/>
      <c r="AJ29" s="1096"/>
      <c r="AK29" s="1096"/>
      <c r="AL29" s="1097">
        <v>5</v>
      </c>
      <c r="AM29" s="1097"/>
      <c r="AN29" s="225" t="s">
        <v>235</v>
      </c>
      <c r="AO29" s="1098" t="s">
        <v>236</v>
      </c>
      <c r="AP29" s="1098"/>
      <c r="AQ29" s="1098">
        <f>AE29+AL29</f>
        <v>36</v>
      </c>
      <c r="AR29" s="1098"/>
      <c r="AS29" s="226" t="s">
        <v>235</v>
      </c>
      <c r="AT29" s="225"/>
    </row>
    <row r="30" spans="1:51" ht="24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</row>
    <row r="31" spans="1:51" ht="24" customHeight="1">
      <c r="A31" s="227" t="s">
        <v>348</v>
      </c>
      <c r="B31" s="227"/>
      <c r="C31" s="227"/>
      <c r="D31" s="227"/>
      <c r="E31" s="227"/>
      <c r="F31" s="227"/>
      <c r="G31" s="227" t="s">
        <v>349</v>
      </c>
      <c r="H31" s="1128"/>
      <c r="I31" s="1128"/>
      <c r="J31" s="1128"/>
      <c r="K31" s="1128"/>
      <c r="L31" s="1128"/>
      <c r="M31" s="1128"/>
      <c r="N31" s="1128"/>
      <c r="O31" s="1128"/>
      <c r="P31" s="1128"/>
      <c r="Q31" s="1128"/>
      <c r="R31" s="1128"/>
      <c r="S31" s="227" t="s">
        <v>350</v>
      </c>
      <c r="T31" s="227"/>
      <c r="U31" s="227"/>
      <c r="V31" s="227"/>
      <c r="W31" s="227"/>
      <c r="X31" s="227" t="s">
        <v>348</v>
      </c>
      <c r="Y31" s="227"/>
      <c r="Z31" s="227"/>
      <c r="AA31" s="227"/>
      <c r="AB31" s="227"/>
      <c r="AC31" s="227"/>
      <c r="AD31" s="227" t="s">
        <v>349</v>
      </c>
      <c r="AE31" s="1128" t="s">
        <v>574</v>
      </c>
      <c r="AF31" s="1128"/>
      <c r="AG31" s="1128"/>
      <c r="AH31" s="1128"/>
      <c r="AI31" s="1128"/>
      <c r="AJ31" s="1128"/>
      <c r="AK31" s="1128"/>
      <c r="AL31" s="1128"/>
      <c r="AM31" s="1128"/>
      <c r="AN31" s="1128"/>
      <c r="AO31" s="1128"/>
      <c r="AP31" s="227" t="s">
        <v>350</v>
      </c>
      <c r="AQ31" s="227"/>
      <c r="AR31" s="227"/>
      <c r="AS31" s="227"/>
      <c r="AT31" s="227"/>
      <c r="AW31" t="s">
        <v>339</v>
      </c>
      <c r="AY31" t="s">
        <v>171</v>
      </c>
    </row>
    <row r="32" spans="1:51" ht="24" customHeight="1">
      <c r="A32" s="14"/>
      <c r="X32" s="14"/>
      <c r="AW32" t="s">
        <v>340</v>
      </c>
      <c r="AY32" t="s">
        <v>170</v>
      </c>
    </row>
    <row r="33" spans="1:46" ht="24" customHeight="1">
      <c r="A33" s="227" t="s">
        <v>433</v>
      </c>
      <c r="B33" s="227"/>
      <c r="C33" s="227"/>
      <c r="D33" s="227"/>
      <c r="E33" s="227" t="s">
        <v>178</v>
      </c>
      <c r="F33" s="1130"/>
      <c r="G33" s="1130"/>
      <c r="H33" s="1130"/>
      <c r="I33" s="227" t="s">
        <v>352</v>
      </c>
      <c r="J33" s="227" t="s">
        <v>432</v>
      </c>
      <c r="K33" s="227"/>
      <c r="L33" s="227"/>
      <c r="M33" s="227"/>
      <c r="N33" s="227"/>
      <c r="O33" s="227"/>
      <c r="P33" s="227"/>
      <c r="Q33" s="227"/>
      <c r="R33" s="227"/>
      <c r="T33" s="227"/>
      <c r="U33" s="227"/>
      <c r="V33" s="227"/>
      <c r="W33" s="227"/>
      <c r="X33" s="14"/>
    </row>
    <row r="34" spans="1:46" ht="24" customHeight="1">
      <c r="A34" s="14"/>
      <c r="X34" s="14"/>
    </row>
    <row r="35" spans="1:46" ht="24" customHeight="1">
      <c r="A35" s="227" t="s">
        <v>431</v>
      </c>
      <c r="B35" s="227"/>
      <c r="C35" s="227"/>
      <c r="D35" s="227" t="s">
        <v>178</v>
      </c>
      <c r="E35" s="1128"/>
      <c r="F35" s="1128"/>
      <c r="G35" s="1128"/>
      <c r="H35" s="1128"/>
      <c r="I35" s="1128"/>
      <c r="J35" s="1128"/>
      <c r="K35" s="1128"/>
      <c r="L35" s="1128"/>
      <c r="M35" s="1128"/>
      <c r="N35" s="1128"/>
      <c r="O35" s="1128"/>
      <c r="P35" s="1128"/>
      <c r="Q35" s="1128"/>
      <c r="R35" s="1128"/>
      <c r="S35" s="227" t="s">
        <v>352</v>
      </c>
      <c r="T35" s="227"/>
      <c r="U35" s="227"/>
      <c r="V35" s="227"/>
      <c r="W35" s="227"/>
      <c r="X35" s="227" t="s">
        <v>351</v>
      </c>
      <c r="Y35" s="227"/>
      <c r="Z35" s="227"/>
      <c r="AA35" s="227" t="s">
        <v>178</v>
      </c>
      <c r="AB35" s="1128"/>
      <c r="AC35" s="1128"/>
      <c r="AD35" s="1128"/>
      <c r="AE35" s="1128"/>
      <c r="AF35" s="1128"/>
      <c r="AG35" s="1128"/>
      <c r="AH35" s="1128"/>
      <c r="AI35" s="1128"/>
      <c r="AJ35" s="1128"/>
      <c r="AK35" s="1128"/>
      <c r="AL35" s="1128"/>
      <c r="AM35" s="1128"/>
      <c r="AN35" s="1128"/>
      <c r="AO35" s="1128"/>
      <c r="AP35" s="227" t="s">
        <v>352</v>
      </c>
      <c r="AQ35" s="227"/>
      <c r="AR35" s="227"/>
      <c r="AS35" s="227"/>
      <c r="AT35" s="227"/>
    </row>
    <row r="36" spans="1:46" ht="24" customHeight="1">
      <c r="A36" s="15"/>
      <c r="X36" s="15"/>
    </row>
    <row r="37" spans="1:46" ht="24" customHeight="1">
      <c r="A37" s="1085" t="s">
        <v>84</v>
      </c>
      <c r="B37" s="1085"/>
      <c r="C37" s="1085"/>
      <c r="D37" s="1085"/>
      <c r="E37" s="1085"/>
      <c r="F37" s="1085"/>
      <c r="G37" s="1085"/>
      <c r="H37" s="1085"/>
      <c r="I37" s="1085"/>
      <c r="J37" s="1085"/>
      <c r="K37" s="1085"/>
      <c r="L37" s="1085"/>
      <c r="M37" s="1085"/>
      <c r="N37" s="1085"/>
      <c r="O37" s="1085"/>
      <c r="P37" s="1085"/>
      <c r="Q37" s="1085"/>
      <c r="R37" s="1085"/>
      <c r="S37" s="1085"/>
      <c r="T37" s="1085"/>
      <c r="U37" s="1085"/>
      <c r="V37" s="1085"/>
      <c r="W37" s="1085"/>
      <c r="X37" s="1085" t="s">
        <v>84</v>
      </c>
      <c r="Y37" s="1085"/>
      <c r="Z37" s="1085"/>
      <c r="AA37" s="1085"/>
      <c r="AB37" s="1085"/>
      <c r="AC37" s="1085"/>
      <c r="AD37" s="1085"/>
      <c r="AE37" s="1085"/>
      <c r="AF37" s="1085"/>
      <c r="AG37" s="1085"/>
      <c r="AH37" s="1085"/>
      <c r="AI37" s="1085"/>
      <c r="AJ37" s="1085"/>
      <c r="AK37" s="1085"/>
      <c r="AL37" s="1085"/>
      <c r="AM37" s="1085"/>
      <c r="AN37" s="1085"/>
      <c r="AO37" s="1085"/>
      <c r="AP37" s="1085"/>
      <c r="AQ37" s="1085"/>
      <c r="AR37" s="1085"/>
      <c r="AS37" s="1085"/>
      <c r="AT37" s="1085"/>
    </row>
    <row r="38" spans="1:46" ht="24" customHeight="1">
      <c r="A38" s="1085" t="s">
        <v>179</v>
      </c>
      <c r="B38" s="1085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1085" t="s">
        <v>179</v>
      </c>
      <c r="Y38" s="1085"/>
      <c r="Z38" s="1085"/>
      <c r="AA38" s="1085"/>
      <c r="AB38" s="1085"/>
      <c r="AC38" s="1085"/>
      <c r="AD38" s="1085"/>
      <c r="AE38" s="1085"/>
      <c r="AF38" s="1085"/>
      <c r="AG38" s="1085"/>
      <c r="AH38" s="1085"/>
      <c r="AI38" s="1085"/>
      <c r="AJ38" s="1085"/>
      <c r="AK38" s="1085"/>
      <c r="AL38" s="1085"/>
      <c r="AM38" s="1085"/>
      <c r="AN38" s="1085"/>
      <c r="AO38" s="1085"/>
      <c r="AP38" s="1085"/>
      <c r="AQ38" s="1085"/>
      <c r="AR38" s="1085"/>
      <c r="AS38" s="1085"/>
      <c r="AT38" s="1085"/>
    </row>
    <row r="39" spans="1:46" ht="24" customHeight="1">
      <c r="A39" s="1085" t="s">
        <v>85</v>
      </c>
      <c r="B39" s="1085"/>
      <c r="C39" s="1085"/>
      <c r="D39" s="1085"/>
      <c r="E39" s="1085"/>
      <c r="F39" s="1085"/>
      <c r="G39" s="1085"/>
      <c r="H39" s="1085"/>
      <c r="I39" s="1085"/>
      <c r="J39" s="1085"/>
      <c r="K39" s="1085"/>
      <c r="L39" s="1085"/>
      <c r="M39" s="1085"/>
      <c r="N39" s="1085"/>
      <c r="O39" s="1085"/>
      <c r="P39" s="1085"/>
      <c r="Q39" s="1085"/>
      <c r="R39" s="1085"/>
      <c r="S39" s="1085"/>
      <c r="T39" s="1085"/>
      <c r="U39" s="1085"/>
      <c r="V39" s="1085"/>
      <c r="W39" s="1085"/>
      <c r="X39" s="1085" t="s">
        <v>85</v>
      </c>
      <c r="Y39" s="1085"/>
      <c r="Z39" s="1085"/>
      <c r="AA39" s="1085"/>
      <c r="AB39" s="1085"/>
      <c r="AC39" s="1085"/>
      <c r="AD39" s="1085"/>
      <c r="AE39" s="1085"/>
      <c r="AF39" s="1085"/>
      <c r="AG39" s="1085"/>
      <c r="AH39" s="1085"/>
      <c r="AI39" s="1085"/>
      <c r="AJ39" s="1085"/>
      <c r="AK39" s="1085"/>
      <c r="AL39" s="1085"/>
      <c r="AM39" s="1085"/>
      <c r="AN39" s="1085"/>
      <c r="AO39" s="1085"/>
      <c r="AP39" s="1085"/>
      <c r="AQ39" s="1085"/>
      <c r="AR39" s="1085"/>
      <c r="AS39" s="1085"/>
      <c r="AT39" s="1085"/>
    </row>
    <row r="40" spans="1:46" ht="24" customHeight="1">
      <c r="A40" s="194"/>
      <c r="X40" s="194"/>
    </row>
    <row r="41" spans="1:46">
      <c r="A41" s="194"/>
      <c r="X41" s="194"/>
    </row>
    <row r="43" spans="1:46">
      <c r="D43" t="s">
        <v>343</v>
      </c>
      <c r="E43" t="s">
        <v>171</v>
      </c>
      <c r="F43" t="s">
        <v>376</v>
      </c>
      <c r="AA43" t="s">
        <v>343</v>
      </c>
      <c r="AB43" t="s">
        <v>171</v>
      </c>
      <c r="AC43" t="s">
        <v>376</v>
      </c>
    </row>
    <row r="44" spans="1:46">
      <c r="D44" t="s">
        <v>344</v>
      </c>
      <c r="E44" t="s">
        <v>353</v>
      </c>
      <c r="F44" t="s">
        <v>377</v>
      </c>
      <c r="AA44" t="s">
        <v>344</v>
      </c>
      <c r="AB44" t="s">
        <v>353</v>
      </c>
      <c r="AC44" t="s">
        <v>377</v>
      </c>
    </row>
  </sheetData>
  <sheetProtection sheet="1" objects="1" scenarios="1"/>
  <dataConsolidate/>
  <mergeCells count="125">
    <mergeCell ref="B28:D28"/>
    <mergeCell ref="E35:R35"/>
    <mergeCell ref="A37:W37"/>
    <mergeCell ref="X37:AT37"/>
    <mergeCell ref="A29:D29"/>
    <mergeCell ref="E29:G29"/>
    <mergeCell ref="H29:I29"/>
    <mergeCell ref="K29:N29"/>
    <mergeCell ref="O29:P29"/>
    <mergeCell ref="R29:S29"/>
    <mergeCell ref="T29:U29"/>
    <mergeCell ref="H31:R31"/>
    <mergeCell ref="F28:J28"/>
    <mergeCell ref="AE31:AO31"/>
    <mergeCell ref="AB35:AO35"/>
    <mergeCell ref="M28:N28"/>
    <mergeCell ref="O28:V28"/>
    <mergeCell ref="F33:H33"/>
    <mergeCell ref="A17:W17"/>
    <mergeCell ref="X17:AT17"/>
    <mergeCell ref="B19:C19"/>
    <mergeCell ref="D19:E19"/>
    <mergeCell ref="F19:G19"/>
    <mergeCell ref="H19:O19"/>
    <mergeCell ref="P19:V19"/>
    <mergeCell ref="A18:W18"/>
    <mergeCell ref="X18:AT18"/>
    <mergeCell ref="Y19:Z19"/>
    <mergeCell ref="AA19:AB19"/>
    <mergeCell ref="AC19:AD19"/>
    <mergeCell ref="AE19:AL19"/>
    <mergeCell ref="AM19:AS19"/>
    <mergeCell ref="A8:W8"/>
    <mergeCell ref="X8:AT8"/>
    <mergeCell ref="A11:W11"/>
    <mergeCell ref="X11:AT11"/>
    <mergeCell ref="C12:H12"/>
    <mergeCell ref="C13:E13"/>
    <mergeCell ref="G13:T13"/>
    <mergeCell ref="A15:E15"/>
    <mergeCell ref="F15:I15"/>
    <mergeCell ref="X15:AB15"/>
    <mergeCell ref="AC15:AF15"/>
    <mergeCell ref="Y23:Z23"/>
    <mergeCell ref="AA23:AB23"/>
    <mergeCell ref="AC23:AD23"/>
    <mergeCell ref="Y24:Z24"/>
    <mergeCell ref="AA24:AB24"/>
    <mergeCell ref="Y25:Z25"/>
    <mergeCell ref="AA25:AB25"/>
    <mergeCell ref="AC25:AD25"/>
    <mergeCell ref="Y26:Z26"/>
    <mergeCell ref="AA26:AB26"/>
    <mergeCell ref="D25:E25"/>
    <mergeCell ref="D24:E24"/>
    <mergeCell ref="B26:C26"/>
    <mergeCell ref="D26:E26"/>
    <mergeCell ref="B27:C27"/>
    <mergeCell ref="D20:E20"/>
    <mergeCell ref="F20:G20"/>
    <mergeCell ref="B21:C21"/>
    <mergeCell ref="D21:E21"/>
    <mergeCell ref="F25:G25"/>
    <mergeCell ref="F21:G21"/>
    <mergeCell ref="F26:G26"/>
    <mergeCell ref="F27:G27"/>
    <mergeCell ref="A39:W39"/>
    <mergeCell ref="X1:AS1"/>
    <mergeCell ref="A1:V1"/>
    <mergeCell ref="A9:W9"/>
    <mergeCell ref="Q2:R2"/>
    <mergeCell ref="S2:W2"/>
    <mergeCell ref="A3:W3"/>
    <mergeCell ref="X3:AT3"/>
    <mergeCell ref="J5:M5"/>
    <mergeCell ref="K6:M6"/>
    <mergeCell ref="X9:AT9"/>
    <mergeCell ref="A4:W4"/>
    <mergeCell ref="X4:AT4"/>
    <mergeCell ref="B23:C23"/>
    <mergeCell ref="D23:E23"/>
    <mergeCell ref="F23:G23"/>
    <mergeCell ref="B24:C24"/>
    <mergeCell ref="B20:C20"/>
    <mergeCell ref="X38:AT38"/>
    <mergeCell ref="A38:W38"/>
    <mergeCell ref="B22:C22"/>
    <mergeCell ref="D22:E22"/>
    <mergeCell ref="F22:G22"/>
    <mergeCell ref="B25:C25"/>
    <mergeCell ref="AA22:AB22"/>
    <mergeCell ref="AC22:AD22"/>
    <mergeCell ref="AN2:AO2"/>
    <mergeCell ref="AP2:AT2"/>
    <mergeCell ref="AI5:AL5"/>
    <mergeCell ref="AM5:AT5"/>
    <mergeCell ref="AJ6:AL6"/>
    <mergeCell ref="AM6:AT6"/>
    <mergeCell ref="Z12:AE12"/>
    <mergeCell ref="Z13:AB13"/>
    <mergeCell ref="AD13:AQ13"/>
    <mergeCell ref="N5:W5"/>
    <mergeCell ref="N6:W6"/>
    <mergeCell ref="X39:AT39"/>
    <mergeCell ref="AC26:AD26"/>
    <mergeCell ref="Y27:Z27"/>
    <mergeCell ref="AC27:AD27"/>
    <mergeCell ref="Y28:AA28"/>
    <mergeCell ref="AC28:AG28"/>
    <mergeCell ref="AJ28:AK28"/>
    <mergeCell ref="AL28:AS28"/>
    <mergeCell ref="X29:AA29"/>
    <mergeCell ref="AB29:AD29"/>
    <mergeCell ref="AE29:AF29"/>
    <mergeCell ref="AH29:AK29"/>
    <mergeCell ref="AL29:AM29"/>
    <mergeCell ref="AO29:AP29"/>
    <mergeCell ref="AQ29:AR29"/>
    <mergeCell ref="Y20:Z20"/>
    <mergeCell ref="AA20:AB20"/>
    <mergeCell ref="AC20:AD20"/>
    <mergeCell ref="Y21:Z21"/>
    <mergeCell ref="AA21:AB21"/>
    <mergeCell ref="AC21:AD21"/>
    <mergeCell ref="Y22:Z22"/>
  </mergeCells>
  <phoneticPr fontId="3"/>
  <dataValidations count="6">
    <dataValidation allowBlank="1" showInputMessage="1" showErrorMessage="1" promptTitle="利用期日" prompt="半角数字で入力してください_x000a_（例）6/22_x000a_曜日は自動で入力されます" sqref="F15:I15 AC15:AF15" xr:uid="{00000000-0002-0000-0800-000000000000}"/>
    <dataValidation allowBlank="1" showInputMessage="1" showErrorMessage="1" promptTitle="日付入力" prompt="半角で「11/19」と入力すると「令和5年11月19日」と表示されます。" sqref="AP2:AT2" xr:uid="{00000000-0002-0000-0800-000001000000}"/>
    <dataValidation type="list" allowBlank="1" showInputMessage="1" showErrorMessage="1" sqref="Y12:Y13 B12:B13" xr:uid="{00000000-0002-0000-0800-000002000000}">
      <formula1>$F$43:$F$44</formula1>
    </dataValidation>
    <dataValidation type="list" allowBlank="1" showInputMessage="1" showErrorMessage="1" sqref="F20:G27 M28:N28 AC20:AD27 AJ28:AK28" xr:uid="{00000000-0002-0000-0800-000003000000}">
      <formula1>$AY$31:$AY$32</formula1>
    </dataValidation>
    <dataValidation type="list" allowBlank="1" showInputMessage="1" showErrorMessage="1" sqref="B20:C27 Y20:Z27" xr:uid="{00000000-0002-0000-0800-000004000000}">
      <formula1>$D$43:$D$44</formula1>
    </dataValidation>
    <dataValidation allowBlank="1" showInputMessage="1" showErrorMessage="1" promptTitle="提出時に日付を入力してください。" prompt="半角で「11/19」と入力すると「令和5年11月19日」と表示されます。" sqref="S2:W2" xr:uid="{00000000-0002-0000-0800-000005000000}"/>
  </dataValidations>
  <pageMargins left="0.9055118110236221" right="0.9055118110236221" top="0.74803149606299213" bottom="0.74803149606299213" header="0.31496062992125984" footer="0.31496062992125984"/>
  <pageSetup paperSize="9" scale="82" orientation="portrait" r:id="rId1"/>
  <headerFooter>
    <oddHeader>&amp;R&amp;D</oddHeader>
  </headerFooter>
  <rowBreaks count="2" manualBreakCount="2">
    <brk id="42" max="22" man="1"/>
    <brk id="8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54</vt:i4>
      </vt:variant>
    </vt:vector>
  </HeadingPairs>
  <TitlesOfParts>
    <vt:vector size="71" baseType="lpstr">
      <vt:lpstr>基本情報</vt:lpstr>
      <vt:lpstr>①人数表</vt:lpstr>
      <vt:lpstr>②活動プログラム</vt:lpstr>
      <vt:lpstr>③給食申込書</vt:lpstr>
      <vt:lpstr>食形態</vt:lpstr>
      <vt:lpstr>班分け</vt:lpstr>
      <vt:lpstr>補助食・おやつ</vt:lpstr>
      <vt:lpstr>③食物アレルギー個人調査票</vt:lpstr>
      <vt:lpstr>④金峰バス利用申込書</vt:lpstr>
      <vt:lpstr>⑤指導者・責任者名簿</vt:lpstr>
      <vt:lpstr>⑥宿泊者名簿</vt:lpstr>
      <vt:lpstr>⑦由良コミセン利用計画表</vt:lpstr>
      <vt:lpstr>⑧いかだレスキュー艇依頼申請書</vt:lpstr>
      <vt:lpstr>⑨いかだ活動計画表</vt:lpstr>
      <vt:lpstr>⑩温水シャワー・海テラス使用申請書</vt:lpstr>
      <vt:lpstr>⑪加茂水産高校関係申請書</vt:lpstr>
      <vt:lpstr>⑫海のゆりかご学習申請書</vt:lpstr>
      <vt:lpstr>①人数表!Print_Area</vt:lpstr>
      <vt:lpstr>②活動プログラム!Print_Area</vt:lpstr>
      <vt:lpstr>③給食申込書!Print_Area</vt:lpstr>
      <vt:lpstr>③食物アレルギー個人調査票!Print_Area</vt:lpstr>
      <vt:lpstr>④金峰バス利用申込書!Print_Area</vt:lpstr>
      <vt:lpstr>⑤指導者・責任者名簿!Print_Area</vt:lpstr>
      <vt:lpstr>⑥宿泊者名簿!Print_Area</vt:lpstr>
      <vt:lpstr>⑦由良コミセン利用計画表!Print_Area</vt:lpstr>
      <vt:lpstr>⑧いかだレスキュー艇依頼申請書!Print_Area</vt:lpstr>
      <vt:lpstr>⑨いかだ活動計画表!Print_Area</vt:lpstr>
      <vt:lpstr>⑩温水シャワー・海テラス使用申請書!Print_Area</vt:lpstr>
      <vt:lpstr>⑪加茂水産高校関係申請書!Print_Area</vt:lpstr>
      <vt:lpstr>⑫海のゆりかご学習申請書!Print_Area</vt:lpstr>
      <vt:lpstr>基本情報!Print_Area</vt:lpstr>
      <vt:lpstr>⑨いかだ活動計画表!レトルト炊飯昼</vt:lpstr>
      <vt:lpstr>レトルト炊飯昼</vt:lpstr>
      <vt:lpstr>⑨いかだ活動計画表!レトルト炊飯朝</vt:lpstr>
      <vt:lpstr>レトルト炊飯朝</vt:lpstr>
      <vt:lpstr>⑨いかだ活動計画表!レトルト炊飯夕</vt:lpstr>
      <vt:lpstr>レトルト炊飯夕</vt:lpstr>
      <vt:lpstr>⑨いかだ活動計画表!館内食昼</vt:lpstr>
      <vt:lpstr>館内食昼</vt:lpstr>
      <vt:lpstr>⑨いかだ活動計画表!館内食朝</vt:lpstr>
      <vt:lpstr>館内食朝</vt:lpstr>
      <vt:lpstr>⑨いかだ活動計画表!館内食夕</vt:lpstr>
      <vt:lpstr>館内食夕</vt:lpstr>
      <vt:lpstr>⑨いかだ活動計画表!昼</vt:lpstr>
      <vt:lpstr>昼</vt:lpstr>
      <vt:lpstr>昼食</vt:lpstr>
      <vt:lpstr>⑨いかだ活動計画表!朝</vt:lpstr>
      <vt:lpstr>朝</vt:lpstr>
      <vt:lpstr>朝食</vt:lpstr>
      <vt:lpstr>⑨いかだ活動計画表!特別食昼</vt:lpstr>
      <vt:lpstr>特別食昼</vt:lpstr>
      <vt:lpstr>⑨いかだ活動計画表!特別食朝</vt:lpstr>
      <vt:lpstr>特別食朝</vt:lpstr>
      <vt:lpstr>⑨いかだ活動計画表!特別食夕</vt:lpstr>
      <vt:lpstr>特別食夕</vt:lpstr>
      <vt:lpstr>班分け</vt:lpstr>
      <vt:lpstr>⑨いかだ活動計画表!弁当昼</vt:lpstr>
      <vt:lpstr>弁当昼</vt:lpstr>
      <vt:lpstr>⑨いかだ活動計画表!弁当朝</vt:lpstr>
      <vt:lpstr>弁当朝</vt:lpstr>
      <vt:lpstr>⑨いかだ活動計画表!弁当夕</vt:lpstr>
      <vt:lpstr>弁当夕</vt:lpstr>
      <vt:lpstr>⑨いかだ活動計画表!野外炊飯昼</vt:lpstr>
      <vt:lpstr>野外炊飯昼</vt:lpstr>
      <vt:lpstr>⑨いかだ活動計画表!野外炊飯朝</vt:lpstr>
      <vt:lpstr>野外炊飯朝</vt:lpstr>
      <vt:lpstr>⑨いかだ活動計画表!野外炊飯夕</vt:lpstr>
      <vt:lpstr>野外炊飯夕</vt:lpstr>
      <vt:lpstr>⑨いかだ活動計画表!夕</vt:lpstr>
      <vt:lpstr>夕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2026-04-02T01:14:06Z</cp:lastPrinted>
  <dcterms:modified xsi:type="dcterms:W3CDTF">2026-04-02T01:14:43Z</dcterms:modified>
</cp:coreProperties>
</file>